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85" yWindow="330" windowWidth="7500" windowHeight="4890" tabRatio="599" activeTab="1"/>
  </bookViews>
  <sheets>
    <sheet name="Summary " sheetId="15" r:id="rId1"/>
    <sheet name="Water Supply" sheetId="2" r:id="rId2"/>
    <sheet name="Policy &amp; Planning" sheetId="11" r:id="rId3"/>
    <sheet name="Infrastructure (water related)" sheetId="1" r:id="rId4"/>
    <sheet name="Economic Development" sheetId="9" r:id="rId5"/>
    <sheet name="Social and Community" sheetId="17" r:id="rId6"/>
    <sheet name="Environment" sheetId="10" r:id="rId7"/>
    <sheet name="Higher rated risks" sheetId="16" r:id="rId8"/>
    <sheet name="Ratings Tables" sheetId="7" r:id="rId9"/>
    <sheet name="Legends" sheetId="8"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djustment">[1]Tables!$B$23:$C$27</definedName>
    <definedName name="Alternative">'Ratings Tables'!#REF!</definedName>
    <definedName name="Consequences">'Ratings Tables'!$B$5:$F$9</definedName>
    <definedName name="Current">'Ratings Tables'!$B$5:$F$9</definedName>
    <definedName name="Element">[1]Elements!$B$2:$B$21</definedName>
    <definedName name="Elnum">[1]Elements!$A$2:$A$21</definedName>
    <definedName name="Matrix_selection">#REF!</definedName>
    <definedName name="Option_1">'Ratings Tables'!#REF!</definedName>
    <definedName name="Option_2">'Ratings Tables'!#REF!</definedName>
    <definedName name="Option_3">'Ratings Tables'!#REF!</definedName>
    <definedName name="_xlnm.Print_Area" localSheetId="4">'Economic Development'!$A$1:$O$9</definedName>
    <definedName name="_xlnm.Print_Area" localSheetId="6">Environment!$A$1:$O$10</definedName>
    <definedName name="_xlnm.Print_Area" localSheetId="7">'Higher rated risks'!$A$1:$O$65</definedName>
    <definedName name="_xlnm.Print_Area" localSheetId="3">'Infrastructure (water related)'!$A$1:$O$17</definedName>
    <definedName name="_xlnm.Print_Area" localSheetId="2">'Policy &amp; Planning'!$A$1:$O$11</definedName>
    <definedName name="_xlnm.Print_Area" localSheetId="5">'Social and Community'!$A$1:$O$15</definedName>
    <definedName name="_xlnm.Print_Area" localSheetId="0">'Summary '!$J$2:$Q$126</definedName>
    <definedName name="_xlnm.Print_Area" localSheetId="1">'Water Supply'!$A$1:$O$13</definedName>
    <definedName name="_xlnm.Print_Titles" localSheetId="4">'Economic Development'!$3:$3</definedName>
    <definedName name="_xlnm.Print_Titles" localSheetId="6">Environment!$3:$3</definedName>
    <definedName name="_xlnm.Print_Titles" localSheetId="3">'Infrastructure (water related)'!$3:$3</definedName>
    <definedName name="_xlnm.Print_Titles" localSheetId="2">'Policy &amp; Planning'!$3:$3</definedName>
    <definedName name="_xlnm.Print_Titles" localSheetId="1">'Water Supply'!$3:$3</definedName>
    <definedName name="Priority">[1]Tables!$E$2:$E$6</definedName>
    <definedName name="Priority_Count">[1]Tables!$E$7</definedName>
    <definedName name="Priority_Rank">[1]Tables!$E$2:$F$6</definedName>
    <definedName name="Rank">[1]Tables!$B$2:$B$6</definedName>
    <definedName name="Rating">[1]Tables!$A$2:$A$6</definedName>
    <definedName name="Resnum">#REF!</definedName>
    <definedName name="Resp_initials">#REF!</definedName>
    <definedName name="Respon">#REF!</definedName>
    <definedName name="Risks" localSheetId="4">'Economic Development'!$A$4:$H$9</definedName>
    <definedName name="Risks" localSheetId="6">Environment!#REF!</definedName>
    <definedName name="Risks" localSheetId="2">'Policy &amp; Planning'!$A$4:$H$9</definedName>
    <definedName name="Risks" localSheetId="1">'Water Supply'!$A$4:$H$11</definedName>
    <definedName name="Risks">'Infrastructure (water related)'!$A$5:$H$12</definedName>
    <definedName name="Scenario_likelihood">[1]Tables!$B$9:$E$14</definedName>
    <definedName name="Sensitivity">'Ratings Tables'!#REF!</definedName>
    <definedName name="Table">[1]Tables!$I$2</definedName>
    <definedName name="Z_2513C0C1_4464_4050_968F_B18198043757_.wvu.PrintTitles" localSheetId="4" hidden="1">'Economic Development'!$3:$3</definedName>
    <definedName name="Z_2513C0C1_4464_4050_968F_B18198043757_.wvu.PrintTitles" localSheetId="6" hidden="1">Environment!$3:$3</definedName>
    <definedName name="Z_2513C0C1_4464_4050_968F_B18198043757_.wvu.PrintTitles" localSheetId="2" hidden="1">'Policy &amp; Planning'!$3:$3</definedName>
    <definedName name="Z_5235A8E4_20E4_4DC6_AC36_30C2908655C2_.wvu.PrintTitles" localSheetId="3" hidden="1">'Infrastructure (water related)'!$3:$3</definedName>
    <definedName name="Z_5235A8E4_20E4_4DC6_AC36_30C2908655C2_.wvu.PrintTitles" localSheetId="1" hidden="1">'Water Supply'!$3:$3</definedName>
    <definedName name="Z_FC3CBB76_C6FD_4EA0_BDAC_9AE30C0C05E6_.wvu.PrintTitles" localSheetId="4" hidden="1">'Economic Development'!$3:$3</definedName>
    <definedName name="Z_FC3CBB76_C6FD_4EA0_BDAC_9AE30C0C05E6_.wvu.PrintTitles" localSheetId="6" hidden="1">Environment!$3:$3</definedName>
    <definedName name="Z_FC3CBB76_C6FD_4EA0_BDAC_9AE30C0C05E6_.wvu.PrintTitles" localSheetId="3" hidden="1">'Infrastructure (water related)'!$3:$3</definedName>
    <definedName name="Z_FC3CBB76_C6FD_4EA0_BDAC_9AE30C0C05E6_.wvu.PrintTitles" localSheetId="2" hidden="1">'Policy &amp; Planning'!$3:$3</definedName>
    <definedName name="Z_FC3CBB76_C6FD_4EA0_BDAC_9AE30C0C05E6_.wvu.PrintTitles" localSheetId="1" hidden="1">'Water Supply'!$3:$3</definedName>
  </definedNames>
  <calcPr calcId="145621"/>
  <customWorkbookViews>
    <customWorkbookView name="Windows User - Personal View" guid="{5235A8E4-20E4-4DC6-AC36-30C2908655C2}" mergeInterval="0" personalView="1" maximized="1" xWindow="1" yWindow="1" windowWidth="1436" windowHeight="680" tabRatio="599" activeSheetId="3"/>
    <customWorkbookView name="Peter Kinrade - Personal View" guid="{FC3CBB76-C6FD-4EA0-BDAC-9AE30C0C05E6}" mergeInterval="0" personalView="1" maximized="1" xWindow="1" yWindow="1" windowWidth="1276" windowHeight="579" tabRatio="599" activeSheetId="1"/>
  </customWorkbookViews>
</workbook>
</file>

<file path=xl/calcChain.xml><?xml version="1.0" encoding="utf-8"?>
<calcChain xmlns="http://schemas.openxmlformats.org/spreadsheetml/2006/main">
  <c r="BT10" i="10" l="1"/>
  <c r="BR10" i="10"/>
  <c r="BP10" i="10"/>
  <c r="BT8" i="10"/>
  <c r="BR8" i="10"/>
  <c r="BP8" i="10"/>
  <c r="BT5" i="10"/>
  <c r="BR5" i="10"/>
  <c r="BP5" i="10"/>
  <c r="AZ10" i="10" l="1"/>
  <c r="AX10" i="10"/>
  <c r="AV10" i="10"/>
  <c r="AZ9" i="10"/>
  <c r="AX9" i="10"/>
  <c r="AV9" i="10"/>
  <c r="AZ8" i="10"/>
  <c r="AX8" i="10"/>
  <c r="AV8" i="10"/>
  <c r="AZ7" i="10"/>
  <c r="AX7" i="10"/>
  <c r="AV7" i="10"/>
  <c r="AZ6" i="10"/>
  <c r="AX6" i="10"/>
  <c r="AV6" i="10"/>
  <c r="AZ5" i="10"/>
  <c r="AX5" i="10"/>
  <c r="AV5" i="10"/>
  <c r="AZ4" i="10"/>
  <c r="AX4" i="10"/>
  <c r="AV4" i="10"/>
  <c r="BT14" i="17" l="1"/>
  <c r="BR14" i="17"/>
  <c r="BP14" i="17"/>
  <c r="BT12" i="17"/>
  <c r="BR12" i="17"/>
  <c r="BP12" i="17"/>
  <c r="BT11" i="17"/>
  <c r="BR11" i="17"/>
  <c r="BP11" i="17"/>
  <c r="BT10" i="17"/>
  <c r="BR10" i="17"/>
  <c r="BP10" i="17"/>
  <c r="BT9" i="17"/>
  <c r="BR9" i="17"/>
  <c r="BP9" i="17"/>
  <c r="BT8" i="17"/>
  <c r="BR8" i="17"/>
  <c r="BP8" i="17"/>
  <c r="BT7" i="17"/>
  <c r="BR7" i="17"/>
  <c r="BP7" i="17"/>
  <c r="BT5" i="17"/>
  <c r="BR5" i="17"/>
  <c r="BP5" i="17"/>
  <c r="BT4" i="17"/>
  <c r="BR4" i="17"/>
  <c r="BP4" i="17"/>
  <c r="BJ13" i="1" l="1"/>
  <c r="BH13" i="1"/>
  <c r="BF13" i="1"/>
  <c r="BJ12" i="1"/>
  <c r="BH12" i="1"/>
  <c r="BF12" i="1"/>
  <c r="BJ11" i="1"/>
  <c r="BH11" i="1"/>
  <c r="BF11" i="1"/>
  <c r="BJ10" i="1"/>
  <c r="BH10" i="1"/>
  <c r="BF10" i="1"/>
  <c r="BJ9" i="1"/>
  <c r="BH9" i="1"/>
  <c r="BF9" i="1"/>
  <c r="BJ8" i="1"/>
  <c r="BH8" i="1"/>
  <c r="BF8" i="1"/>
  <c r="BJ7" i="1"/>
  <c r="BH7" i="1"/>
  <c r="BF7" i="1"/>
  <c r="BJ6" i="1"/>
  <c r="BH6" i="1"/>
  <c r="BF6" i="1"/>
  <c r="BJ5" i="1"/>
  <c r="BH5" i="1"/>
  <c r="BF5" i="1"/>
  <c r="BJ4" i="1"/>
  <c r="BH4" i="1"/>
  <c r="BF4" i="1"/>
  <c r="CX12" i="1" l="1"/>
  <c r="CV12" i="1"/>
  <c r="CT12" i="1"/>
  <c r="CX11" i="1"/>
  <c r="CV11" i="1"/>
  <c r="CT11" i="1"/>
  <c r="CX10" i="1"/>
  <c r="CV10" i="1"/>
  <c r="CT10" i="1"/>
  <c r="CX9" i="1"/>
  <c r="CV9" i="1"/>
  <c r="CT9" i="1"/>
  <c r="CX8" i="1"/>
  <c r="CV8" i="1"/>
  <c r="CT8" i="1"/>
  <c r="CX7" i="1"/>
  <c r="CV7" i="1"/>
  <c r="CT7" i="1"/>
  <c r="CX6" i="1"/>
  <c r="CV6" i="1"/>
  <c r="CT6" i="1"/>
  <c r="CX5" i="1"/>
  <c r="CV5" i="1"/>
  <c r="CT5" i="1"/>
  <c r="CX4" i="1"/>
  <c r="CV4" i="1"/>
  <c r="CT4" i="1"/>
  <c r="CN12" i="1" l="1"/>
  <c r="CL12" i="1"/>
  <c r="CJ12" i="1"/>
  <c r="CN11" i="1"/>
  <c r="CL11" i="1"/>
  <c r="CJ11" i="1"/>
  <c r="CN10" i="1"/>
  <c r="CL10" i="1"/>
  <c r="CJ10" i="1"/>
  <c r="CN9" i="1"/>
  <c r="CL9" i="1"/>
  <c r="CJ9" i="1"/>
  <c r="CN8" i="1"/>
  <c r="CL8" i="1"/>
  <c r="CJ8" i="1"/>
  <c r="CN7" i="1"/>
  <c r="CL7" i="1"/>
  <c r="CJ7" i="1"/>
  <c r="CN6" i="1"/>
  <c r="CL6" i="1"/>
  <c r="CJ6" i="1"/>
  <c r="CN5" i="1"/>
  <c r="CL5" i="1"/>
  <c r="CJ5" i="1"/>
  <c r="CN4" i="1"/>
  <c r="CL4" i="1"/>
  <c r="CJ4" i="1"/>
  <c r="CD12" i="1" l="1"/>
  <c r="CB12" i="1"/>
  <c r="BZ12" i="1"/>
  <c r="CD11" i="1"/>
  <c r="CB11" i="1"/>
  <c r="BZ11" i="1"/>
  <c r="CD10" i="1"/>
  <c r="CB10" i="1"/>
  <c r="BZ10" i="1"/>
  <c r="CD9" i="1"/>
  <c r="CB9" i="1"/>
  <c r="BZ9" i="1"/>
  <c r="CD8" i="1"/>
  <c r="CB8" i="1"/>
  <c r="BZ8" i="1"/>
  <c r="CD6" i="1"/>
  <c r="CB6" i="1"/>
  <c r="BZ6" i="1"/>
  <c r="CD5" i="1"/>
  <c r="CB5" i="1"/>
  <c r="BZ5" i="1"/>
  <c r="CD4" i="1"/>
  <c r="CB4" i="1"/>
  <c r="BZ4" i="1"/>
  <c r="BT11" i="1" l="1"/>
  <c r="BR11" i="1"/>
  <c r="BP11" i="1"/>
  <c r="BT10" i="1"/>
  <c r="BR10" i="1"/>
  <c r="BP10" i="1"/>
  <c r="BT9" i="1"/>
  <c r="BR9" i="1"/>
  <c r="BP9" i="1"/>
  <c r="BT8" i="1"/>
  <c r="BR8" i="1"/>
  <c r="BP8" i="1"/>
  <c r="BT7" i="1"/>
  <c r="BR7" i="1"/>
  <c r="BP7" i="1"/>
  <c r="BT6" i="1"/>
  <c r="BR6" i="1"/>
  <c r="BP6" i="1"/>
  <c r="BT5" i="1"/>
  <c r="BR5" i="1"/>
  <c r="BP5" i="1"/>
  <c r="BT4" i="1"/>
  <c r="BR4" i="1"/>
  <c r="BP4" i="1"/>
  <c r="AZ13" i="1" l="1"/>
  <c r="AX13" i="1"/>
  <c r="AV13" i="1"/>
  <c r="AZ12" i="1"/>
  <c r="AX12" i="1"/>
  <c r="AV12" i="1"/>
  <c r="AZ11" i="1"/>
  <c r="AX11" i="1"/>
  <c r="AV11" i="1"/>
  <c r="AZ10" i="1"/>
  <c r="AX10" i="1"/>
  <c r="AV10" i="1"/>
  <c r="AZ9" i="1"/>
  <c r="AX9" i="1"/>
  <c r="AV9" i="1"/>
  <c r="AZ8" i="1"/>
  <c r="AX8" i="1"/>
  <c r="AV8" i="1"/>
  <c r="AZ7" i="1"/>
  <c r="AX7" i="1"/>
  <c r="AV7" i="1"/>
  <c r="AZ6" i="1"/>
  <c r="AX6" i="1"/>
  <c r="AV6" i="1"/>
  <c r="AZ5" i="1"/>
  <c r="AX5" i="1"/>
  <c r="AV5" i="1"/>
  <c r="AZ4" i="1"/>
  <c r="AX4" i="1"/>
  <c r="AV4" i="1"/>
  <c r="AP12" i="1" l="1"/>
  <c r="AN12" i="1"/>
  <c r="AL12" i="1"/>
  <c r="AP11" i="1"/>
  <c r="AN11" i="1"/>
  <c r="AL11" i="1"/>
  <c r="AP10" i="1"/>
  <c r="AN10" i="1"/>
  <c r="AL10" i="1"/>
  <c r="AP9" i="1"/>
  <c r="AN9" i="1"/>
  <c r="AL9" i="1"/>
  <c r="AP8" i="1"/>
  <c r="AN8" i="1"/>
  <c r="AL8" i="1"/>
  <c r="AP7" i="1"/>
  <c r="AN7" i="1"/>
  <c r="AL7" i="1"/>
  <c r="AP6" i="1"/>
  <c r="AN6" i="1"/>
  <c r="AL6" i="1"/>
  <c r="AP5" i="1"/>
  <c r="AN5" i="1"/>
  <c r="AL5" i="1"/>
  <c r="AP4" i="1"/>
  <c r="AN4" i="1"/>
  <c r="AL4" i="1"/>
  <c r="AF12" i="1" l="1"/>
  <c r="AD12" i="1"/>
  <c r="AB12" i="1"/>
  <c r="AF11" i="1"/>
  <c r="AD11" i="1"/>
  <c r="AB11" i="1"/>
  <c r="AF10" i="1"/>
  <c r="AD10" i="1"/>
  <c r="AB10" i="1"/>
  <c r="AF9" i="1"/>
  <c r="AD9" i="1"/>
  <c r="AB9" i="1"/>
  <c r="AF8" i="1"/>
  <c r="AD8" i="1"/>
  <c r="AB8" i="1"/>
  <c r="AF7" i="1"/>
  <c r="AD7" i="1"/>
  <c r="AB7" i="1"/>
  <c r="AF6" i="1"/>
  <c r="AD6" i="1"/>
  <c r="AB6" i="1"/>
  <c r="AF5" i="1"/>
  <c r="AD5" i="1"/>
  <c r="AB5" i="1"/>
  <c r="AF4" i="1"/>
  <c r="AD4" i="1"/>
  <c r="AB4" i="1"/>
  <c r="V12" i="1" l="1"/>
  <c r="T12" i="1"/>
  <c r="R12" i="1"/>
  <c r="V11" i="1"/>
  <c r="T11" i="1"/>
  <c r="R11" i="1"/>
  <c r="V10" i="1"/>
  <c r="T10" i="1"/>
  <c r="R10" i="1"/>
  <c r="V9" i="1"/>
  <c r="T9" i="1"/>
  <c r="R9" i="1"/>
  <c r="V8" i="1"/>
  <c r="T8" i="1"/>
  <c r="R8" i="1"/>
  <c r="V7" i="1"/>
  <c r="T7" i="1"/>
  <c r="R7" i="1"/>
  <c r="V6" i="1"/>
  <c r="T6" i="1"/>
  <c r="R6" i="1"/>
  <c r="V5" i="1"/>
  <c r="T5" i="1"/>
  <c r="R5" i="1"/>
  <c r="V4" i="1"/>
  <c r="T4" i="1"/>
  <c r="R4" i="1"/>
  <c r="CX11" i="11" l="1"/>
  <c r="CV11" i="11"/>
  <c r="CT11" i="11"/>
  <c r="CX10" i="11"/>
  <c r="CV10" i="11"/>
  <c r="CT10" i="11"/>
  <c r="CX9" i="11"/>
  <c r="CV9" i="11"/>
  <c r="CT9" i="11"/>
  <c r="CX7" i="11"/>
  <c r="CV7" i="11"/>
  <c r="CT7" i="11"/>
  <c r="CX6" i="11"/>
  <c r="CV6" i="11"/>
  <c r="CT6" i="11"/>
  <c r="CX5" i="11"/>
  <c r="CV5" i="11"/>
  <c r="CT5" i="11"/>
  <c r="CX4" i="11"/>
  <c r="CV4" i="11"/>
  <c r="CT4" i="11"/>
  <c r="CN11" i="11" l="1"/>
  <c r="CL11" i="11"/>
  <c r="CJ11" i="11"/>
  <c r="CN10" i="11"/>
  <c r="CL10" i="11"/>
  <c r="CJ10" i="11"/>
  <c r="CN9" i="11"/>
  <c r="CL9" i="11"/>
  <c r="CJ9" i="11"/>
  <c r="CN7" i="11"/>
  <c r="CL7" i="11"/>
  <c r="CJ7" i="11"/>
  <c r="CN6" i="11"/>
  <c r="CL6" i="11"/>
  <c r="CJ6" i="11"/>
  <c r="CN5" i="11"/>
  <c r="CL5" i="11"/>
  <c r="CJ5" i="11"/>
  <c r="CN4" i="11"/>
  <c r="CL4" i="11"/>
  <c r="CJ4" i="11"/>
  <c r="CD11" i="11" l="1"/>
  <c r="CB11" i="11"/>
  <c r="BZ11" i="11"/>
  <c r="CD10" i="11"/>
  <c r="CB10" i="11"/>
  <c r="BZ10" i="11"/>
  <c r="CD9" i="11"/>
  <c r="CB9" i="11"/>
  <c r="BZ9" i="11"/>
  <c r="CD7" i="11"/>
  <c r="CB7" i="11"/>
  <c r="BZ7" i="11"/>
  <c r="CD6" i="11"/>
  <c r="CB6" i="11"/>
  <c r="BZ6" i="11"/>
  <c r="CD5" i="11"/>
  <c r="CB5" i="11"/>
  <c r="BZ5" i="11"/>
  <c r="CD4" i="11"/>
  <c r="CB4" i="11"/>
  <c r="BZ4" i="11"/>
  <c r="BT11" i="11" l="1"/>
  <c r="BR11" i="11"/>
  <c r="BP11" i="11"/>
  <c r="BT9" i="11"/>
  <c r="BR9" i="11"/>
  <c r="BP9" i="11"/>
  <c r="BT7" i="11"/>
  <c r="BR7" i="11"/>
  <c r="BP7" i="11"/>
  <c r="BT6" i="11"/>
  <c r="BR6" i="11"/>
  <c r="BP6" i="11"/>
  <c r="BT5" i="11"/>
  <c r="BR5" i="11"/>
  <c r="BP5" i="11"/>
  <c r="BT4" i="11"/>
  <c r="BR4" i="11"/>
  <c r="BP4" i="11"/>
  <c r="BJ11" i="11" l="1"/>
  <c r="BH11" i="11"/>
  <c r="BF11" i="11"/>
  <c r="BJ9" i="11"/>
  <c r="BH9" i="11"/>
  <c r="BF9" i="11"/>
  <c r="BJ7" i="11"/>
  <c r="BH7" i="11"/>
  <c r="BF7" i="11"/>
  <c r="BJ6" i="11"/>
  <c r="BH6" i="11"/>
  <c r="BF6" i="11"/>
  <c r="BJ5" i="11"/>
  <c r="BH5" i="11"/>
  <c r="BF5" i="11"/>
  <c r="BJ4" i="11"/>
  <c r="BH4" i="11"/>
  <c r="BF4" i="11"/>
  <c r="AZ11" i="11" l="1"/>
  <c r="AX11" i="11"/>
  <c r="AV11" i="11"/>
  <c r="AZ10" i="11"/>
  <c r="AX10" i="11"/>
  <c r="AV10" i="11"/>
  <c r="AZ9" i="11"/>
  <c r="AX9" i="11"/>
  <c r="AV9" i="11"/>
  <c r="AZ7" i="11"/>
  <c r="AX7" i="11"/>
  <c r="AV7" i="11"/>
  <c r="AZ6" i="11"/>
  <c r="AX6" i="11"/>
  <c r="AV6" i="11"/>
  <c r="AZ5" i="11"/>
  <c r="AX5" i="11"/>
  <c r="AV5" i="11"/>
  <c r="AZ4" i="11"/>
  <c r="AX4" i="11"/>
  <c r="AV4" i="11"/>
  <c r="AP11" i="11" l="1"/>
  <c r="AN11" i="11"/>
  <c r="AL11" i="11"/>
  <c r="AP10" i="11"/>
  <c r="AN10" i="11"/>
  <c r="AL10" i="11"/>
  <c r="AP9" i="11"/>
  <c r="AN9" i="11"/>
  <c r="AL9" i="11"/>
  <c r="AP7" i="11"/>
  <c r="AN7" i="11"/>
  <c r="AL7" i="11"/>
  <c r="AP6" i="11"/>
  <c r="AN6" i="11"/>
  <c r="AL6" i="11"/>
  <c r="AP5" i="11"/>
  <c r="AN5" i="11"/>
  <c r="AL5" i="11"/>
  <c r="AP4" i="11"/>
  <c r="AN4" i="11"/>
  <c r="AL4" i="11"/>
  <c r="AF11" i="11" l="1"/>
  <c r="AD11" i="11"/>
  <c r="AB11" i="11"/>
  <c r="AF10" i="11"/>
  <c r="AD10" i="11"/>
  <c r="AB10" i="11"/>
  <c r="AF9" i="11"/>
  <c r="AD9" i="11"/>
  <c r="AB9" i="11"/>
  <c r="AF7" i="11"/>
  <c r="AD7" i="11"/>
  <c r="AB7" i="11"/>
  <c r="AF6" i="11"/>
  <c r="AD6" i="11"/>
  <c r="AB6" i="11"/>
  <c r="AF5" i="11"/>
  <c r="AD5" i="11"/>
  <c r="AB5" i="11"/>
  <c r="AF4" i="11"/>
  <c r="AD4" i="11"/>
  <c r="AB4" i="11"/>
  <c r="V11" i="11" l="1"/>
  <c r="T11" i="11"/>
  <c r="R11" i="11"/>
  <c r="V10" i="11"/>
  <c r="T10" i="11"/>
  <c r="R10" i="11"/>
  <c r="V9" i="11"/>
  <c r="T9" i="11"/>
  <c r="R9" i="11"/>
  <c r="V7" i="11"/>
  <c r="T7" i="11"/>
  <c r="R7" i="11"/>
  <c r="V6" i="11"/>
  <c r="T6" i="11"/>
  <c r="R6" i="11"/>
  <c r="V5" i="11"/>
  <c r="T5" i="11"/>
  <c r="R5" i="11"/>
  <c r="V4" i="11"/>
  <c r="T4" i="11"/>
  <c r="R4" i="11"/>
  <c r="CX13" i="2" l="1"/>
  <c r="CV13" i="2"/>
  <c r="CT13" i="2"/>
  <c r="CX12" i="2"/>
  <c r="CV12" i="2"/>
  <c r="CT12" i="2"/>
  <c r="CX11" i="2"/>
  <c r="CV11" i="2"/>
  <c r="CT11" i="2"/>
  <c r="CX10" i="2"/>
  <c r="CV10" i="2"/>
  <c r="CT10" i="2"/>
  <c r="CX9" i="2"/>
  <c r="CV9" i="2"/>
  <c r="CT9" i="2"/>
  <c r="CX8" i="2"/>
  <c r="CV8" i="2"/>
  <c r="CT8" i="2"/>
  <c r="CX7" i="2"/>
  <c r="CV7" i="2"/>
  <c r="CT7" i="2"/>
  <c r="CX6" i="2"/>
  <c r="CV6" i="2"/>
  <c r="CT6" i="2"/>
  <c r="CX5" i="2"/>
  <c r="CV5" i="2"/>
  <c r="CT5" i="2"/>
  <c r="CX4" i="2"/>
  <c r="CV4" i="2"/>
  <c r="CT4" i="2"/>
  <c r="CN13" i="2" l="1"/>
  <c r="CL13" i="2"/>
  <c r="CJ13" i="2"/>
  <c r="CN12" i="2"/>
  <c r="CL12" i="2"/>
  <c r="CJ12" i="2"/>
  <c r="CN11" i="2"/>
  <c r="CL11" i="2"/>
  <c r="CJ11" i="2"/>
  <c r="CN10" i="2"/>
  <c r="CL10" i="2"/>
  <c r="CJ10" i="2"/>
  <c r="CN9" i="2"/>
  <c r="CL9" i="2"/>
  <c r="CJ9" i="2"/>
  <c r="CN8" i="2"/>
  <c r="CL8" i="2"/>
  <c r="CJ8" i="2"/>
  <c r="CN7" i="2"/>
  <c r="CL7" i="2"/>
  <c r="CJ7" i="2"/>
  <c r="CN6" i="2"/>
  <c r="CL6" i="2"/>
  <c r="CJ6" i="2"/>
  <c r="CN5" i="2"/>
  <c r="CL5" i="2"/>
  <c r="CJ5" i="2"/>
  <c r="CN4" i="2"/>
  <c r="CL4" i="2"/>
  <c r="CJ4" i="2"/>
  <c r="CD13" i="2" l="1"/>
  <c r="CB13" i="2"/>
  <c r="BZ13" i="2"/>
  <c r="CD12" i="2"/>
  <c r="CB12" i="2"/>
  <c r="BZ12" i="2"/>
  <c r="CD11" i="2"/>
  <c r="CB11" i="2"/>
  <c r="BZ11" i="2"/>
  <c r="CD10" i="2"/>
  <c r="CB10" i="2"/>
  <c r="BZ10" i="2"/>
  <c r="CD9" i="2"/>
  <c r="CB9" i="2"/>
  <c r="BZ9" i="2"/>
  <c r="CD8" i="2"/>
  <c r="CB8" i="2"/>
  <c r="BZ8" i="2"/>
  <c r="CD7" i="2"/>
  <c r="CB7" i="2"/>
  <c r="BZ7" i="2"/>
  <c r="CD6" i="2"/>
  <c r="CB6" i="2"/>
  <c r="BZ6" i="2"/>
  <c r="CD5" i="2"/>
  <c r="CB5" i="2"/>
  <c r="BZ5" i="2"/>
  <c r="CD4" i="2"/>
  <c r="CB4" i="2"/>
  <c r="BZ4" i="2"/>
  <c r="BT13" i="2" l="1"/>
  <c r="BR13" i="2"/>
  <c r="BP13" i="2"/>
  <c r="BT12" i="2"/>
  <c r="BR12" i="2"/>
  <c r="BP12" i="2"/>
  <c r="BT10" i="2"/>
  <c r="BR10" i="2"/>
  <c r="BP10" i="2"/>
  <c r="BT9" i="2"/>
  <c r="BR9" i="2"/>
  <c r="BP9" i="2"/>
  <c r="BT8" i="2"/>
  <c r="BR8" i="2"/>
  <c r="BP8" i="2"/>
  <c r="BT5" i="2"/>
  <c r="BR5" i="2"/>
  <c r="BP5" i="2"/>
  <c r="BT4" i="2"/>
  <c r="BR4" i="2"/>
  <c r="BP4" i="2"/>
  <c r="BJ13" i="2" l="1"/>
  <c r="BH13" i="2"/>
  <c r="BF13" i="2"/>
  <c r="BJ12" i="2"/>
  <c r="BH12" i="2"/>
  <c r="BF12" i="2"/>
  <c r="BJ11" i="2"/>
  <c r="BH11" i="2"/>
  <c r="BF11" i="2"/>
  <c r="BJ10" i="2"/>
  <c r="BH10" i="2"/>
  <c r="BF10" i="2"/>
  <c r="BJ9" i="2"/>
  <c r="BH9" i="2"/>
  <c r="BF9" i="2"/>
  <c r="BJ8" i="2"/>
  <c r="BH8" i="2"/>
  <c r="BF8" i="2"/>
  <c r="BJ7" i="2"/>
  <c r="BH7" i="2"/>
  <c r="BF7" i="2"/>
  <c r="BJ6" i="2"/>
  <c r="BH6" i="2"/>
  <c r="BF6" i="2"/>
  <c r="BJ5" i="2"/>
  <c r="BH5" i="2"/>
  <c r="BF5" i="2"/>
  <c r="BJ4" i="2"/>
  <c r="BH4" i="2"/>
  <c r="BF4" i="2"/>
  <c r="AZ13" i="2" l="1"/>
  <c r="AX13" i="2"/>
  <c r="AV13" i="2"/>
  <c r="AZ12" i="2"/>
  <c r="AX12" i="2"/>
  <c r="AV12" i="2"/>
  <c r="AZ11" i="2"/>
  <c r="AX11" i="2"/>
  <c r="AV11" i="2"/>
  <c r="AZ10" i="2"/>
  <c r="AX10" i="2"/>
  <c r="AV10" i="2"/>
  <c r="AZ9" i="2"/>
  <c r="AX9" i="2"/>
  <c r="AV9" i="2"/>
  <c r="AZ8" i="2"/>
  <c r="AX8" i="2"/>
  <c r="AV8" i="2"/>
  <c r="AZ7" i="2"/>
  <c r="AX7" i="2"/>
  <c r="AV7" i="2"/>
  <c r="AZ6" i="2"/>
  <c r="AX6" i="2"/>
  <c r="AV6" i="2"/>
  <c r="AZ5" i="2"/>
  <c r="AX5" i="2"/>
  <c r="AV5" i="2"/>
  <c r="AZ4" i="2"/>
  <c r="AX4" i="2"/>
  <c r="AV4" i="2"/>
  <c r="AP13" i="2" l="1"/>
  <c r="AN13" i="2"/>
  <c r="AL13" i="2"/>
  <c r="AP12" i="2"/>
  <c r="AN12" i="2"/>
  <c r="AL12" i="2"/>
  <c r="AP11" i="2"/>
  <c r="AN11" i="2"/>
  <c r="AL11" i="2"/>
  <c r="AP10" i="2"/>
  <c r="AN10" i="2"/>
  <c r="AL10" i="2"/>
  <c r="AP9" i="2"/>
  <c r="AN9" i="2"/>
  <c r="AL9" i="2"/>
  <c r="AP8" i="2"/>
  <c r="AN8" i="2"/>
  <c r="AL8" i="2"/>
  <c r="AP7" i="2"/>
  <c r="AN7" i="2"/>
  <c r="AL7" i="2"/>
  <c r="AP6" i="2"/>
  <c r="AN6" i="2"/>
  <c r="AL6" i="2"/>
  <c r="AP5" i="2"/>
  <c r="AN5" i="2"/>
  <c r="AL5" i="2"/>
  <c r="AP4" i="2"/>
  <c r="AN4" i="2"/>
  <c r="AL4" i="2"/>
  <c r="AF13" i="2" l="1"/>
  <c r="AD13" i="2"/>
  <c r="AB13" i="2"/>
  <c r="AF12" i="2"/>
  <c r="AD12" i="2"/>
  <c r="AB12" i="2"/>
  <c r="AF11" i="2"/>
  <c r="AD11" i="2"/>
  <c r="AB11" i="2"/>
  <c r="AF10" i="2"/>
  <c r="AD10" i="2"/>
  <c r="AB10" i="2"/>
  <c r="AF9" i="2"/>
  <c r="AD9" i="2"/>
  <c r="AB9" i="2"/>
  <c r="AF8" i="2"/>
  <c r="AD8" i="2"/>
  <c r="AB8" i="2"/>
  <c r="AF7" i="2"/>
  <c r="AD7" i="2"/>
  <c r="AB7" i="2"/>
  <c r="AF6" i="2"/>
  <c r="AD6" i="2"/>
  <c r="AB6" i="2"/>
  <c r="AF5" i="2"/>
  <c r="AD5" i="2"/>
  <c r="AB5" i="2"/>
  <c r="AF4" i="2"/>
  <c r="AD4" i="2"/>
  <c r="AB4" i="2"/>
  <c r="V13" i="2" l="1"/>
  <c r="T13" i="2"/>
  <c r="R13" i="2"/>
  <c r="V12" i="2"/>
  <c r="T12" i="2"/>
  <c r="R12" i="2"/>
  <c r="V11" i="2"/>
  <c r="T11" i="2"/>
  <c r="R11" i="2"/>
  <c r="V10" i="2"/>
  <c r="T10" i="2"/>
  <c r="R10" i="2"/>
  <c r="V9" i="2"/>
  <c r="T9" i="2"/>
  <c r="R9" i="2"/>
  <c r="V8" i="2"/>
  <c r="T8" i="2"/>
  <c r="R8" i="2"/>
  <c r="V7" i="2"/>
  <c r="T7" i="2"/>
  <c r="R7" i="2"/>
  <c r="V6" i="2"/>
  <c r="T6" i="2"/>
  <c r="R6" i="2"/>
  <c r="V5" i="2"/>
  <c r="T5" i="2"/>
  <c r="R5" i="2"/>
  <c r="V4" i="2"/>
  <c r="T4" i="2"/>
  <c r="R4" i="2"/>
  <c r="L37" i="16" l="1"/>
  <c r="J37" i="16"/>
  <c r="H37" i="16"/>
  <c r="L36" i="16"/>
  <c r="J36" i="16"/>
  <c r="H36" i="16"/>
  <c r="L35" i="16"/>
  <c r="J35" i="16"/>
  <c r="H35" i="16"/>
  <c r="L34" i="16"/>
  <c r="J34" i="16"/>
  <c r="H34" i="16"/>
  <c r="L33" i="16"/>
  <c r="J33" i="16"/>
  <c r="H33" i="16"/>
  <c r="L19" i="16"/>
  <c r="J19" i="16"/>
  <c r="H19" i="16"/>
  <c r="L8" i="11" l="1"/>
  <c r="J8" i="11"/>
  <c r="L17" i="1"/>
  <c r="J17" i="1"/>
  <c r="H17" i="1"/>
  <c r="L16" i="1"/>
  <c r="J16" i="1"/>
  <c r="H16" i="1"/>
  <c r="H15" i="1"/>
  <c r="J15" i="1"/>
  <c r="L15" i="1"/>
  <c r="L57" i="16" l="1"/>
  <c r="J57" i="16"/>
  <c r="H57" i="16"/>
  <c r="L56" i="16"/>
  <c r="J56" i="16"/>
  <c r="H56" i="16"/>
  <c r="L55" i="16"/>
  <c r="J55" i="16"/>
  <c r="H55" i="16"/>
  <c r="L54" i="16"/>
  <c r="J54" i="16"/>
  <c r="H54" i="16"/>
  <c r="L53" i="16"/>
  <c r="J53" i="16"/>
  <c r="H53" i="16"/>
  <c r="L52" i="16"/>
  <c r="J52" i="16"/>
  <c r="H52" i="16"/>
  <c r="L51" i="16"/>
  <c r="J51" i="16"/>
  <c r="H51" i="16"/>
  <c r="L50" i="16"/>
  <c r="J50" i="16"/>
  <c r="H50" i="16"/>
  <c r="L49" i="16"/>
  <c r="J49" i="16"/>
  <c r="H49" i="16"/>
  <c r="L48" i="16"/>
  <c r="J48" i="16"/>
  <c r="H48" i="16"/>
  <c r="L47" i="16"/>
  <c r="J47" i="16"/>
  <c r="H47" i="16"/>
  <c r="L46" i="16"/>
  <c r="J46" i="16"/>
  <c r="H46" i="16"/>
  <c r="L44" i="16"/>
  <c r="J44" i="16"/>
  <c r="H44" i="16"/>
  <c r="L43" i="16"/>
  <c r="J43" i="16"/>
  <c r="H43" i="16"/>
  <c r="L42" i="16"/>
  <c r="J42" i="16"/>
  <c r="H42" i="16"/>
  <c r="L41" i="16"/>
  <c r="J41" i="16"/>
  <c r="H41" i="16"/>
  <c r="L40" i="16"/>
  <c r="J40" i="16"/>
  <c r="H40" i="16"/>
  <c r="L39" i="16"/>
  <c r="J39" i="16"/>
  <c r="H39" i="16"/>
  <c r="L32" i="16"/>
  <c r="J32" i="16"/>
  <c r="H32" i="16"/>
  <c r="L31" i="16"/>
  <c r="J31" i="16"/>
  <c r="H31" i="16"/>
  <c r="L30" i="16"/>
  <c r="J30" i="16"/>
  <c r="H30" i="16"/>
  <c r="L29" i="16"/>
  <c r="J29" i="16"/>
  <c r="H29" i="16"/>
  <c r="L28" i="16"/>
  <c r="J28" i="16"/>
  <c r="H28" i="16"/>
  <c r="L27" i="16"/>
  <c r="J27" i="16"/>
  <c r="H27" i="16"/>
  <c r="L26" i="16"/>
  <c r="J26" i="16"/>
  <c r="H26" i="16"/>
  <c r="L25" i="16"/>
  <c r="J25" i="16"/>
  <c r="H25" i="16"/>
  <c r="L24" i="16"/>
  <c r="J24" i="16"/>
  <c r="H24" i="16"/>
  <c r="L22" i="16"/>
  <c r="J22" i="16"/>
  <c r="H22" i="16"/>
  <c r="L21" i="16"/>
  <c r="J21" i="16"/>
  <c r="H21" i="16"/>
  <c r="L20" i="16"/>
  <c r="J20" i="16"/>
  <c r="H20" i="16"/>
  <c r="L18" i="16"/>
  <c r="J18" i="16"/>
  <c r="H18" i="16"/>
  <c r="L17" i="16"/>
  <c r="J17" i="16"/>
  <c r="H17" i="16"/>
  <c r="L16" i="16"/>
  <c r="J16" i="16"/>
  <c r="H16" i="16"/>
  <c r="L15" i="16"/>
  <c r="J15" i="16"/>
  <c r="H15" i="16"/>
  <c r="L13" i="16"/>
  <c r="J13" i="16"/>
  <c r="H13" i="16"/>
  <c r="L12" i="16"/>
  <c r="J12" i="16"/>
  <c r="H12" i="16"/>
  <c r="L11" i="16"/>
  <c r="J11" i="16"/>
  <c r="H11" i="16"/>
  <c r="L10" i="16"/>
  <c r="J10" i="16"/>
  <c r="H10" i="16"/>
  <c r="L9" i="16"/>
  <c r="J9" i="16"/>
  <c r="H9" i="16"/>
  <c r="L8" i="16"/>
  <c r="J8" i="16"/>
  <c r="H8" i="16"/>
  <c r="L7" i="16"/>
  <c r="J7" i="16"/>
  <c r="H7" i="16"/>
  <c r="L6" i="16"/>
  <c r="J6" i="16"/>
  <c r="H6" i="16"/>
  <c r="L5" i="16"/>
  <c r="J5" i="16"/>
  <c r="H5" i="16"/>
  <c r="L4" i="16"/>
  <c r="J4" i="16"/>
  <c r="H4" i="16"/>
  <c r="H4" i="2"/>
  <c r="H5" i="2"/>
  <c r="L7" i="11" l="1"/>
  <c r="J7" i="11"/>
  <c r="H14" i="1" l="1"/>
  <c r="J14" i="1"/>
  <c r="L14" i="1"/>
  <c r="H13" i="1"/>
  <c r="J13" i="1"/>
  <c r="L13" i="1"/>
  <c r="H8" i="11"/>
  <c r="H7" i="11"/>
  <c r="CJ7" i="10"/>
  <c r="CL7" i="10"/>
  <c r="CN7" i="10"/>
  <c r="BZ7" i="10"/>
  <c r="CB7" i="10"/>
  <c r="CD7" i="10"/>
  <c r="CJ6" i="10"/>
  <c r="CL6" i="10"/>
  <c r="CN6" i="10"/>
  <c r="CD4" i="10"/>
  <c r="CB4" i="10"/>
  <c r="BZ4" i="10"/>
  <c r="CN4" i="17"/>
  <c r="CL4" i="17"/>
  <c r="CJ4" i="17"/>
  <c r="AZ8" i="9"/>
  <c r="AX8" i="9"/>
  <c r="AV8" i="9"/>
  <c r="CX10" i="10" l="1"/>
  <c r="CV10" i="10"/>
  <c r="CT10" i="10"/>
  <c r="CX9" i="10"/>
  <c r="CV9" i="10"/>
  <c r="CT9" i="10"/>
  <c r="CX8" i="10"/>
  <c r="CV8" i="10"/>
  <c r="CT8" i="10"/>
  <c r="CX7" i="10"/>
  <c r="CV7" i="10"/>
  <c r="CT7" i="10"/>
  <c r="CX6" i="10"/>
  <c r="CV6" i="10"/>
  <c r="CT6" i="10"/>
  <c r="CX5" i="10"/>
  <c r="CV5" i="10"/>
  <c r="CT5" i="10"/>
  <c r="CX4" i="10"/>
  <c r="CV4" i="10"/>
  <c r="CT4" i="10"/>
  <c r="CN10" i="10"/>
  <c r="CL10" i="10"/>
  <c r="CJ10" i="10"/>
  <c r="CN9" i="10"/>
  <c r="CL9" i="10"/>
  <c r="CJ9" i="10"/>
  <c r="CN8" i="10"/>
  <c r="CL8" i="10"/>
  <c r="CJ8" i="10"/>
  <c r="CN5" i="10"/>
  <c r="CL5" i="10"/>
  <c r="CJ5" i="10"/>
  <c r="CN4" i="10"/>
  <c r="CL4" i="10"/>
  <c r="CJ4" i="10"/>
  <c r="CD10" i="10"/>
  <c r="CB10" i="10"/>
  <c r="BZ10" i="10"/>
  <c r="CD9" i="10"/>
  <c r="CB9" i="10"/>
  <c r="BZ9" i="10"/>
  <c r="CD8" i="10"/>
  <c r="CB8" i="10"/>
  <c r="BZ8" i="10"/>
  <c r="CD6" i="10"/>
  <c r="CB6" i="10"/>
  <c r="BZ6" i="10"/>
  <c r="CD5" i="10"/>
  <c r="CB5" i="10"/>
  <c r="BZ5" i="10"/>
  <c r="BJ10" i="10"/>
  <c r="BH10" i="10"/>
  <c r="BF10" i="10"/>
  <c r="BJ9" i="10"/>
  <c r="BH9" i="10"/>
  <c r="BF9" i="10"/>
  <c r="BJ8" i="10"/>
  <c r="BH8" i="10"/>
  <c r="BF8" i="10"/>
  <c r="BJ7" i="10"/>
  <c r="BH7" i="10"/>
  <c r="BF7" i="10"/>
  <c r="BJ6" i="10"/>
  <c r="BH6" i="10"/>
  <c r="BF6" i="10"/>
  <c r="BJ5" i="10"/>
  <c r="BH5" i="10"/>
  <c r="BF5" i="10"/>
  <c r="BJ4" i="10"/>
  <c r="BH4" i="10"/>
  <c r="BF4" i="10"/>
  <c r="AP10" i="10"/>
  <c r="AN10" i="10"/>
  <c r="AL10" i="10"/>
  <c r="AP9" i="10"/>
  <c r="AN9" i="10"/>
  <c r="AL9" i="10"/>
  <c r="AP8" i="10"/>
  <c r="AN8" i="10"/>
  <c r="AL8" i="10"/>
  <c r="AP7" i="10"/>
  <c r="AN7" i="10"/>
  <c r="AL7" i="10"/>
  <c r="AP6" i="10"/>
  <c r="AN6" i="10"/>
  <c r="AL6" i="10"/>
  <c r="AP5" i="10"/>
  <c r="AN5" i="10"/>
  <c r="AL5" i="10"/>
  <c r="AP4" i="10"/>
  <c r="AN4" i="10"/>
  <c r="AL4" i="10"/>
  <c r="AF10" i="10"/>
  <c r="AD10" i="10"/>
  <c r="AB10" i="10"/>
  <c r="AF9" i="10"/>
  <c r="AD9" i="10"/>
  <c r="AB9" i="10"/>
  <c r="AF8" i="10"/>
  <c r="AD8" i="10"/>
  <c r="AB8" i="10"/>
  <c r="AF7" i="10"/>
  <c r="AD7" i="10"/>
  <c r="AB7" i="10"/>
  <c r="AF6" i="10"/>
  <c r="AD6" i="10"/>
  <c r="AB6" i="10"/>
  <c r="AF5" i="10"/>
  <c r="AD5" i="10"/>
  <c r="AB5" i="10"/>
  <c r="AF4" i="10"/>
  <c r="AD4" i="10"/>
  <c r="AB4" i="10"/>
  <c r="CX15" i="17"/>
  <c r="CV15" i="17"/>
  <c r="CT15" i="17"/>
  <c r="CX12" i="17"/>
  <c r="CV12" i="17"/>
  <c r="CT12" i="17"/>
  <c r="CX11" i="17"/>
  <c r="CV11" i="17"/>
  <c r="CT11" i="17"/>
  <c r="CX9" i="17"/>
  <c r="CV9" i="17"/>
  <c r="CT9" i="17"/>
  <c r="CX7" i="17"/>
  <c r="CV7" i="17"/>
  <c r="CT7" i="17"/>
  <c r="CX5" i="17"/>
  <c r="CV5" i="17"/>
  <c r="CT5" i="17"/>
  <c r="CX4" i="17"/>
  <c r="CV4" i="17"/>
  <c r="CT4" i="17"/>
  <c r="CN15" i="17"/>
  <c r="CL15" i="17"/>
  <c r="CJ15" i="17"/>
  <c r="CN14" i="17"/>
  <c r="CL14" i="17"/>
  <c r="CJ14" i="17"/>
  <c r="CN13" i="17"/>
  <c r="CL13" i="17"/>
  <c r="CJ13" i="17"/>
  <c r="CN12" i="17"/>
  <c r="CL12" i="17"/>
  <c r="CJ12" i="17"/>
  <c r="CN11" i="17"/>
  <c r="CL11" i="17"/>
  <c r="CJ11" i="17"/>
  <c r="CN10" i="17"/>
  <c r="CL10" i="17"/>
  <c r="CJ10" i="17"/>
  <c r="CN9" i="17"/>
  <c r="CL9" i="17"/>
  <c r="CJ9" i="17"/>
  <c r="CN8" i="17"/>
  <c r="CL8" i="17"/>
  <c r="CJ8" i="17"/>
  <c r="CN7" i="17"/>
  <c r="CL7" i="17"/>
  <c r="CJ7" i="17"/>
  <c r="CN6" i="17"/>
  <c r="CL6" i="17"/>
  <c r="CJ6" i="17"/>
  <c r="CN5" i="17"/>
  <c r="CL5" i="17"/>
  <c r="CJ5" i="17"/>
  <c r="CD15" i="17"/>
  <c r="CB15" i="17"/>
  <c r="BZ15" i="17"/>
  <c r="CD14" i="17"/>
  <c r="CB14" i="17"/>
  <c r="BZ14" i="17"/>
  <c r="CD13" i="17"/>
  <c r="CB13" i="17"/>
  <c r="BZ13" i="17"/>
  <c r="CD12" i="17"/>
  <c r="CB12" i="17"/>
  <c r="BZ12" i="17"/>
  <c r="CD11" i="17"/>
  <c r="CB11" i="17"/>
  <c r="BZ11" i="17"/>
  <c r="CD9" i="17"/>
  <c r="CB9" i="17"/>
  <c r="BZ9" i="17"/>
  <c r="CD8" i="17"/>
  <c r="CB8" i="17"/>
  <c r="BZ8" i="17"/>
  <c r="CD7" i="17"/>
  <c r="CB7" i="17"/>
  <c r="BZ7" i="17"/>
  <c r="CD6" i="17"/>
  <c r="CB6" i="17"/>
  <c r="BZ6" i="17"/>
  <c r="CD5" i="17"/>
  <c r="CB5" i="17"/>
  <c r="BZ5" i="17"/>
  <c r="CD4" i="17"/>
  <c r="CB4" i="17"/>
  <c r="BZ4" i="17"/>
  <c r="BJ15" i="17"/>
  <c r="BH15" i="17"/>
  <c r="BF15" i="17"/>
  <c r="BJ14" i="17"/>
  <c r="BH14" i="17"/>
  <c r="BF14" i="17"/>
  <c r="BJ12" i="17"/>
  <c r="BH12" i="17"/>
  <c r="BF12" i="17"/>
  <c r="BJ11" i="17"/>
  <c r="BH11" i="17"/>
  <c r="BF11" i="17"/>
  <c r="BJ10" i="17"/>
  <c r="BH10" i="17"/>
  <c r="BF10" i="17"/>
  <c r="BJ9" i="17"/>
  <c r="BH9" i="17"/>
  <c r="BF9" i="17"/>
  <c r="BJ8" i="17"/>
  <c r="BH8" i="17"/>
  <c r="BF8" i="17"/>
  <c r="BJ7" i="17"/>
  <c r="BH7" i="17"/>
  <c r="BF7" i="17"/>
  <c r="BJ6" i="17"/>
  <c r="BH6" i="17"/>
  <c r="BF6" i="17"/>
  <c r="BJ5" i="17"/>
  <c r="BH5" i="17"/>
  <c r="BF5" i="17"/>
  <c r="BJ4" i="17"/>
  <c r="BH4" i="17"/>
  <c r="BF4" i="17"/>
  <c r="AZ15" i="17"/>
  <c r="AX15" i="17"/>
  <c r="AV15" i="17"/>
  <c r="AZ14" i="17"/>
  <c r="AX14" i="17"/>
  <c r="AV14" i="17"/>
  <c r="AZ13" i="17"/>
  <c r="AX13" i="17"/>
  <c r="AV13" i="17"/>
  <c r="AZ12" i="17"/>
  <c r="AX12" i="17"/>
  <c r="AV12" i="17"/>
  <c r="AZ11" i="17"/>
  <c r="AX11" i="17"/>
  <c r="AV11" i="17"/>
  <c r="AZ10" i="17"/>
  <c r="AX10" i="17"/>
  <c r="AV10" i="17"/>
  <c r="AZ9" i="17"/>
  <c r="AX9" i="17"/>
  <c r="AV9" i="17"/>
  <c r="AZ8" i="17"/>
  <c r="AX8" i="17"/>
  <c r="AV8" i="17"/>
  <c r="AZ7" i="17"/>
  <c r="AX7" i="17"/>
  <c r="AV7" i="17"/>
  <c r="AZ6" i="17"/>
  <c r="AX6" i="17"/>
  <c r="AV6" i="17"/>
  <c r="AZ5" i="17"/>
  <c r="AX5" i="17"/>
  <c r="AV5" i="17"/>
  <c r="AZ4" i="17"/>
  <c r="AX4" i="17"/>
  <c r="AV4" i="17"/>
  <c r="AP15" i="17"/>
  <c r="AN15" i="17"/>
  <c r="AL15" i="17"/>
  <c r="AP14" i="17"/>
  <c r="AN14" i="17"/>
  <c r="AL14" i="17"/>
  <c r="AP13" i="17"/>
  <c r="AN13" i="17"/>
  <c r="AL13" i="17"/>
  <c r="AP12" i="17"/>
  <c r="AN12" i="17"/>
  <c r="AL12" i="17"/>
  <c r="AP11" i="17"/>
  <c r="AN11" i="17"/>
  <c r="AL11" i="17"/>
  <c r="AP10" i="17"/>
  <c r="AN10" i="17"/>
  <c r="AL10" i="17"/>
  <c r="AP9" i="17"/>
  <c r="AN9" i="17"/>
  <c r="AL9" i="17"/>
  <c r="AP8" i="17"/>
  <c r="AN8" i="17"/>
  <c r="AL8" i="17"/>
  <c r="AP7" i="17"/>
  <c r="AN7" i="17"/>
  <c r="AL7" i="17"/>
  <c r="AP6" i="17"/>
  <c r="AN6" i="17"/>
  <c r="AL6" i="17"/>
  <c r="AP5" i="17"/>
  <c r="AN5" i="17"/>
  <c r="AL5" i="17"/>
  <c r="AP4" i="17"/>
  <c r="AN4" i="17"/>
  <c r="AL4" i="17"/>
  <c r="AF15" i="17"/>
  <c r="AD15" i="17"/>
  <c r="AB15" i="17"/>
  <c r="AF14" i="17"/>
  <c r="AD14" i="17"/>
  <c r="AB14" i="17"/>
  <c r="AF13" i="17"/>
  <c r="AD13" i="17"/>
  <c r="AB13" i="17"/>
  <c r="AF12" i="17"/>
  <c r="AD12" i="17"/>
  <c r="AB12" i="17"/>
  <c r="AF11" i="17"/>
  <c r="AD11" i="17"/>
  <c r="AB11" i="17"/>
  <c r="AF10" i="17"/>
  <c r="AD10" i="17"/>
  <c r="AB10" i="17"/>
  <c r="AF9" i="17"/>
  <c r="AD9" i="17"/>
  <c r="AB9" i="17"/>
  <c r="AF8" i="17"/>
  <c r="AD8" i="17"/>
  <c r="AB8" i="17"/>
  <c r="AF7" i="17"/>
  <c r="AD7" i="17"/>
  <c r="AB7" i="17"/>
  <c r="AF6" i="17"/>
  <c r="AD6" i="17"/>
  <c r="AB6" i="17"/>
  <c r="AF5" i="17"/>
  <c r="AD5" i="17"/>
  <c r="AB5" i="17"/>
  <c r="AF4" i="17"/>
  <c r="AD4" i="17"/>
  <c r="AB4" i="17"/>
  <c r="CX9" i="9"/>
  <c r="CV9" i="9"/>
  <c r="CT9" i="9"/>
  <c r="CX8" i="9"/>
  <c r="CV8" i="9"/>
  <c r="CT8" i="9"/>
  <c r="CX7" i="9"/>
  <c r="CV7" i="9"/>
  <c r="CT7" i="9"/>
  <c r="CX6" i="9"/>
  <c r="CV6" i="9"/>
  <c r="CT6" i="9"/>
  <c r="CX5" i="9"/>
  <c r="CV5" i="9"/>
  <c r="CT5" i="9"/>
  <c r="CX4" i="9"/>
  <c r="CV4" i="9"/>
  <c r="CT4" i="9"/>
  <c r="CN9" i="9"/>
  <c r="CL9" i="9"/>
  <c r="CJ9" i="9"/>
  <c r="CN8" i="9"/>
  <c r="CL8" i="9"/>
  <c r="CJ8" i="9"/>
  <c r="CN7" i="9"/>
  <c r="CL7" i="9"/>
  <c r="CJ7" i="9"/>
  <c r="CN6" i="9"/>
  <c r="CL6" i="9"/>
  <c r="CJ6" i="9"/>
  <c r="CN5" i="9"/>
  <c r="CL5" i="9"/>
  <c r="CJ5" i="9"/>
  <c r="CN4" i="9"/>
  <c r="CL4" i="9"/>
  <c r="CJ4" i="9"/>
  <c r="CD9" i="9"/>
  <c r="CB9" i="9"/>
  <c r="BZ9" i="9"/>
  <c r="CD8" i="9"/>
  <c r="CB8" i="9"/>
  <c r="BZ8" i="9"/>
  <c r="CD7" i="9"/>
  <c r="CB7" i="9"/>
  <c r="BZ7" i="9"/>
  <c r="CD6" i="9"/>
  <c r="CB6" i="9"/>
  <c r="BZ6" i="9"/>
  <c r="CD5" i="9"/>
  <c r="CB5" i="9"/>
  <c r="BZ5" i="9"/>
  <c r="CD4" i="9"/>
  <c r="CB4" i="9"/>
  <c r="BZ4" i="9"/>
  <c r="BT9" i="9"/>
  <c r="BR9" i="9"/>
  <c r="BP9" i="9"/>
  <c r="BT8" i="9"/>
  <c r="BR8" i="9"/>
  <c r="BP8" i="9"/>
  <c r="BT7" i="9"/>
  <c r="BR7" i="9"/>
  <c r="BP7" i="9"/>
  <c r="BT6" i="9"/>
  <c r="BR6" i="9"/>
  <c r="BP6" i="9"/>
  <c r="BT5" i="9"/>
  <c r="BR5" i="9"/>
  <c r="BP5" i="9"/>
  <c r="BT4" i="9"/>
  <c r="BR4" i="9"/>
  <c r="BP4" i="9"/>
  <c r="BJ9" i="9"/>
  <c r="BH9" i="9"/>
  <c r="BF9" i="9"/>
  <c r="BJ8" i="9"/>
  <c r="BH8" i="9"/>
  <c r="BF8" i="9"/>
  <c r="BJ7" i="9"/>
  <c r="BH7" i="9"/>
  <c r="BF7" i="9"/>
  <c r="BJ6" i="9"/>
  <c r="BH6" i="9"/>
  <c r="BF6" i="9"/>
  <c r="BJ5" i="9"/>
  <c r="BH5" i="9"/>
  <c r="BF5" i="9"/>
  <c r="BJ4" i="9"/>
  <c r="BH4" i="9"/>
  <c r="BF4" i="9"/>
  <c r="AZ9" i="9"/>
  <c r="AX9" i="9"/>
  <c r="AV9" i="9"/>
  <c r="AZ7" i="9"/>
  <c r="AX7" i="9"/>
  <c r="AV7" i="9"/>
  <c r="AZ6" i="9"/>
  <c r="AX6" i="9"/>
  <c r="AV6" i="9"/>
  <c r="AZ5" i="9"/>
  <c r="AX5" i="9"/>
  <c r="AV5" i="9"/>
  <c r="AZ4" i="9"/>
  <c r="AX4" i="9"/>
  <c r="AV4" i="9"/>
  <c r="AP9" i="9"/>
  <c r="AN9" i="9"/>
  <c r="AL9" i="9"/>
  <c r="AP8" i="9"/>
  <c r="AN8" i="9"/>
  <c r="AL8" i="9"/>
  <c r="AP7" i="9"/>
  <c r="AN7" i="9"/>
  <c r="AL7" i="9"/>
  <c r="AP6" i="9"/>
  <c r="AN6" i="9"/>
  <c r="AL6" i="9"/>
  <c r="AP5" i="9"/>
  <c r="AN5" i="9"/>
  <c r="AL5" i="9"/>
  <c r="AP4" i="9"/>
  <c r="AN4" i="9"/>
  <c r="AL4" i="9"/>
  <c r="AF9" i="9"/>
  <c r="AD9" i="9"/>
  <c r="AB9" i="9"/>
  <c r="AF8" i="9"/>
  <c r="AD8" i="9"/>
  <c r="AB8" i="9"/>
  <c r="AF7" i="9"/>
  <c r="AD7" i="9"/>
  <c r="AB7" i="9"/>
  <c r="AF6" i="9"/>
  <c r="AD6" i="9"/>
  <c r="AB6" i="9"/>
  <c r="AF5" i="9"/>
  <c r="AD5" i="9"/>
  <c r="AB5" i="9"/>
  <c r="AF4" i="9"/>
  <c r="AD4" i="9"/>
  <c r="AB4" i="9"/>
  <c r="L65" i="16" l="1"/>
  <c r="J65" i="16"/>
  <c r="H65" i="16"/>
  <c r="L64" i="16"/>
  <c r="J64" i="16"/>
  <c r="H64" i="16"/>
  <c r="L63" i="16"/>
  <c r="J63" i="16"/>
  <c r="H63" i="16"/>
  <c r="L62" i="16"/>
  <c r="J62" i="16"/>
  <c r="H62" i="16"/>
  <c r="L61" i="16"/>
  <c r="J61" i="16"/>
  <c r="H61" i="16"/>
  <c r="L60" i="16"/>
  <c r="J60" i="16"/>
  <c r="H60" i="16"/>
  <c r="L59" i="16"/>
  <c r="J59" i="16"/>
  <c r="H59" i="16"/>
  <c r="V15" i="17"/>
  <c r="T15" i="17"/>
  <c r="R15" i="17"/>
  <c r="V14" i="17"/>
  <c r="T14" i="17"/>
  <c r="R14" i="17"/>
  <c r="V13" i="17"/>
  <c r="T13" i="17"/>
  <c r="R13" i="17"/>
  <c r="V12" i="17"/>
  <c r="T12" i="17"/>
  <c r="R12" i="17"/>
  <c r="V11" i="17"/>
  <c r="T11" i="17"/>
  <c r="R11" i="17"/>
  <c r="V10" i="17"/>
  <c r="T10" i="17"/>
  <c r="R10" i="17"/>
  <c r="V9" i="17"/>
  <c r="T9" i="17"/>
  <c r="R9" i="17"/>
  <c r="V8" i="17"/>
  <c r="T8" i="17"/>
  <c r="R8" i="17"/>
  <c r="V7" i="17"/>
  <c r="T7" i="17"/>
  <c r="R7" i="17"/>
  <c r="V6" i="17"/>
  <c r="T6" i="17"/>
  <c r="R6" i="17"/>
  <c r="V5" i="17"/>
  <c r="T5" i="17"/>
  <c r="R5" i="17"/>
  <c r="V4" i="17"/>
  <c r="T4" i="17"/>
  <c r="R4" i="17"/>
  <c r="V10" i="10"/>
  <c r="T10" i="10"/>
  <c r="R10" i="10"/>
  <c r="V9" i="10"/>
  <c r="T9" i="10"/>
  <c r="R9" i="10"/>
  <c r="V8" i="10"/>
  <c r="T8" i="10"/>
  <c r="R8" i="10"/>
  <c r="V7" i="10"/>
  <c r="T7" i="10"/>
  <c r="R7" i="10"/>
  <c r="V6" i="10"/>
  <c r="T6" i="10"/>
  <c r="R6" i="10"/>
  <c r="V5" i="10"/>
  <c r="T5" i="10"/>
  <c r="R5" i="10"/>
  <c r="V4" i="10"/>
  <c r="T4" i="10"/>
  <c r="R4" i="10"/>
  <c r="V9" i="9"/>
  <c r="T9" i="9"/>
  <c r="R9" i="9"/>
  <c r="V8" i="9"/>
  <c r="T8" i="9"/>
  <c r="R8" i="9"/>
  <c r="V7" i="9"/>
  <c r="T7" i="9"/>
  <c r="R7" i="9"/>
  <c r="V6" i="9"/>
  <c r="T6" i="9"/>
  <c r="R6" i="9"/>
  <c r="V5" i="9"/>
  <c r="T5" i="9"/>
  <c r="R5" i="9"/>
  <c r="V4" i="9"/>
  <c r="T4" i="9"/>
  <c r="R4" i="9"/>
  <c r="H5" i="10"/>
  <c r="H6" i="10"/>
  <c r="H7" i="10"/>
  <c r="H8" i="10"/>
  <c r="H9" i="10"/>
  <c r="H10" i="10"/>
  <c r="H4" i="10"/>
  <c r="H5" i="17"/>
  <c r="H6" i="17"/>
  <c r="H7" i="17"/>
  <c r="H8" i="17"/>
  <c r="H9" i="17"/>
  <c r="H10" i="17"/>
  <c r="H11" i="17"/>
  <c r="H12" i="17"/>
  <c r="H13" i="17"/>
  <c r="H14" i="17"/>
  <c r="H15" i="17"/>
  <c r="H4" i="17"/>
  <c r="H5" i="9"/>
  <c r="H6" i="9"/>
  <c r="H7" i="9"/>
  <c r="H8" i="9"/>
  <c r="H9" i="9"/>
  <c r="H4" i="9"/>
  <c r="H5" i="1"/>
  <c r="H6" i="1"/>
  <c r="H7" i="1"/>
  <c r="H8" i="1"/>
  <c r="H9" i="1"/>
  <c r="H10" i="1"/>
  <c r="H11" i="1"/>
  <c r="H12" i="1"/>
  <c r="H4" i="1"/>
  <c r="H5" i="11"/>
  <c r="H6" i="11"/>
  <c r="H9" i="11"/>
  <c r="H10" i="11"/>
  <c r="H11" i="11"/>
  <c r="H4" i="11"/>
  <c r="H6" i="2"/>
  <c r="H7" i="2"/>
  <c r="H8" i="2"/>
  <c r="H9" i="2"/>
  <c r="H10" i="2"/>
  <c r="H11" i="2"/>
  <c r="H12" i="2"/>
  <c r="H13" i="2"/>
  <c r="J14" i="17"/>
  <c r="L14" i="17"/>
  <c r="J15" i="17"/>
  <c r="L15" i="17"/>
  <c r="J13" i="17"/>
  <c r="L13" i="17"/>
  <c r="J10" i="17"/>
  <c r="L10" i="17"/>
  <c r="J8" i="17"/>
  <c r="L8" i="17"/>
  <c r="J6" i="17"/>
  <c r="L6" i="17"/>
  <c r="C97" i="15" l="1"/>
  <c r="C95" i="15"/>
  <c r="C96" i="15"/>
  <c r="C94" i="15"/>
  <c r="C61" i="15"/>
  <c r="C59" i="15"/>
  <c r="C60" i="15"/>
  <c r="C58" i="15"/>
  <c r="J12" i="17"/>
  <c r="L12" i="17"/>
  <c r="L11" i="17"/>
  <c r="J11" i="17"/>
  <c r="L9" i="17"/>
  <c r="J9" i="17"/>
  <c r="L7" i="17"/>
  <c r="J7" i="17"/>
  <c r="L5" i="17"/>
  <c r="J5" i="17"/>
  <c r="L4" i="17"/>
  <c r="J4" i="17"/>
  <c r="D97" i="15" l="1"/>
  <c r="D94" i="15"/>
  <c r="D96" i="15"/>
  <c r="D95" i="15"/>
  <c r="E97" i="15"/>
  <c r="E95" i="15"/>
  <c r="E96" i="15"/>
  <c r="E94" i="15"/>
  <c r="L5" i="10"/>
  <c r="L6" i="10"/>
  <c r="L7" i="10"/>
  <c r="L8" i="10"/>
  <c r="L9" i="10"/>
  <c r="L10" i="10"/>
  <c r="J5" i="10"/>
  <c r="J6" i="10"/>
  <c r="J7" i="10"/>
  <c r="J8" i="10"/>
  <c r="J9" i="10"/>
  <c r="J10" i="10"/>
  <c r="L4" i="10"/>
  <c r="J4" i="10"/>
  <c r="L5" i="9"/>
  <c r="L6" i="9"/>
  <c r="L7" i="9"/>
  <c r="L8" i="9"/>
  <c r="L9" i="9"/>
  <c r="J5" i="9"/>
  <c r="J6" i="9"/>
  <c r="J7" i="9"/>
  <c r="J8" i="9"/>
  <c r="J9" i="9"/>
  <c r="L4" i="9"/>
  <c r="J4" i="9"/>
  <c r="L5" i="1"/>
  <c r="L6" i="1"/>
  <c r="L7" i="1"/>
  <c r="L8" i="1"/>
  <c r="L9" i="1"/>
  <c r="L10" i="1"/>
  <c r="L11" i="1"/>
  <c r="L12" i="1"/>
  <c r="J5" i="1"/>
  <c r="J6" i="1"/>
  <c r="J7" i="1"/>
  <c r="J8" i="1"/>
  <c r="J9" i="1"/>
  <c r="J10" i="1"/>
  <c r="J11" i="1"/>
  <c r="J12" i="1"/>
  <c r="L4" i="1"/>
  <c r="J4" i="1"/>
  <c r="L5" i="11"/>
  <c r="L6" i="11"/>
  <c r="L9" i="11"/>
  <c r="L10" i="11"/>
  <c r="L11" i="11"/>
  <c r="J5" i="11"/>
  <c r="J6" i="11"/>
  <c r="J9" i="11"/>
  <c r="J10" i="11"/>
  <c r="J11" i="11"/>
  <c r="L4" i="11"/>
  <c r="J4" i="11"/>
  <c r="L5" i="2"/>
  <c r="L6" i="2"/>
  <c r="L7" i="2"/>
  <c r="L8" i="2"/>
  <c r="L9" i="2"/>
  <c r="L10" i="2"/>
  <c r="L11" i="2"/>
  <c r="L12" i="2"/>
  <c r="L13" i="2"/>
  <c r="L4" i="2"/>
  <c r="J5" i="2"/>
  <c r="J6" i="2"/>
  <c r="J7" i="2"/>
  <c r="J8" i="2"/>
  <c r="J9" i="2"/>
  <c r="J10" i="2"/>
  <c r="J11" i="2"/>
  <c r="J12" i="2"/>
  <c r="J13" i="2"/>
  <c r="J4" i="2"/>
  <c r="D58" i="15" l="1"/>
  <c r="D60" i="15"/>
  <c r="D61" i="15"/>
  <c r="D59" i="15"/>
  <c r="E59" i="15"/>
  <c r="E60" i="15"/>
  <c r="E61" i="15"/>
  <c r="E58" i="15"/>
  <c r="E112" i="15"/>
  <c r="E114" i="15"/>
  <c r="E115" i="15"/>
  <c r="E113" i="15"/>
  <c r="D79" i="15"/>
  <c r="D78" i="15"/>
  <c r="D76" i="15"/>
  <c r="D77" i="15"/>
  <c r="E24" i="15"/>
  <c r="E26" i="15"/>
  <c r="E23" i="15"/>
  <c r="E25" i="15"/>
  <c r="D115" i="15"/>
  <c r="D113" i="15"/>
  <c r="D112" i="15"/>
  <c r="D114" i="15"/>
  <c r="C115" i="15"/>
  <c r="C114" i="15"/>
  <c r="C112" i="15"/>
  <c r="C113" i="15"/>
  <c r="E43" i="15"/>
  <c r="E42" i="15"/>
  <c r="E40" i="15"/>
  <c r="E41" i="15"/>
  <c r="C79" i="15"/>
  <c r="C78" i="15"/>
  <c r="C76" i="15"/>
  <c r="C77" i="15"/>
  <c r="D43" i="15"/>
  <c r="D42" i="15"/>
  <c r="D40" i="15"/>
  <c r="D41" i="15"/>
  <c r="D24" i="15"/>
  <c r="D26" i="15"/>
  <c r="D23" i="15"/>
  <c r="D25" i="15"/>
  <c r="C43" i="15"/>
  <c r="C42" i="15"/>
  <c r="C40" i="15"/>
  <c r="C41" i="15"/>
  <c r="E79" i="15"/>
  <c r="E78" i="15"/>
  <c r="E76" i="15"/>
  <c r="E77" i="15"/>
  <c r="C26" i="15"/>
  <c r="C25" i="15"/>
  <c r="C23" i="15"/>
  <c r="C24" i="15"/>
  <c r="D6" i="15" l="1"/>
  <c r="D5" i="15"/>
  <c r="D7" i="15"/>
  <c r="D8" i="15"/>
  <c r="C6" i="15"/>
  <c r="E6" i="15"/>
  <c r="C5" i="15"/>
  <c r="E5" i="15"/>
  <c r="C7" i="15"/>
  <c r="E7" i="15"/>
  <c r="C8" i="15"/>
  <c r="E8" i="15"/>
  <c r="D98" i="15"/>
  <c r="C98" i="15"/>
  <c r="E98" i="15"/>
  <c r="C27" i="15"/>
  <c r="F27" i="15" s="1"/>
  <c r="E80" i="15"/>
  <c r="H80" i="15" s="1"/>
  <c r="C44" i="15"/>
  <c r="F44" i="15" s="1"/>
  <c r="D27" i="15"/>
  <c r="G27" i="15" s="1"/>
  <c r="C62" i="15"/>
  <c r="F62" i="15" s="1"/>
  <c r="D62" i="15"/>
  <c r="G62" i="15" s="1"/>
  <c r="D44" i="15"/>
  <c r="G44" i="15" s="1"/>
  <c r="C80" i="15"/>
  <c r="F80" i="15" s="1"/>
  <c r="E44" i="15"/>
  <c r="H44" i="15" s="1"/>
  <c r="C116" i="15"/>
  <c r="F116" i="15" s="1"/>
  <c r="D116" i="15"/>
  <c r="G116" i="15" s="1"/>
  <c r="E62" i="15"/>
  <c r="H62" i="15" s="1"/>
  <c r="E27" i="15"/>
  <c r="H27" i="15" s="1"/>
  <c r="D80" i="15"/>
  <c r="G80" i="15" s="1"/>
  <c r="E116" i="15"/>
  <c r="H116" i="15" s="1"/>
  <c r="F61" i="15" l="1"/>
  <c r="F42" i="15"/>
  <c r="F43" i="15"/>
  <c r="F60" i="15"/>
  <c r="F59" i="15"/>
  <c r="H98" i="15"/>
  <c r="H95" i="15"/>
  <c r="H96" i="15"/>
  <c r="H94" i="15"/>
  <c r="H97" i="15"/>
  <c r="F98" i="15"/>
  <c r="F96" i="15"/>
  <c r="F94" i="15"/>
  <c r="F97" i="15"/>
  <c r="F95" i="15"/>
  <c r="G98" i="15"/>
  <c r="G96" i="15"/>
  <c r="G97" i="15"/>
  <c r="G94" i="15"/>
  <c r="G95" i="15"/>
  <c r="G60" i="15"/>
  <c r="H79" i="15"/>
  <c r="F24" i="15"/>
  <c r="H26" i="15"/>
  <c r="G25" i="15"/>
  <c r="G41" i="15"/>
  <c r="G26" i="15"/>
  <c r="G114" i="15"/>
  <c r="G115" i="15"/>
  <c r="G43" i="15"/>
  <c r="H78" i="15"/>
  <c r="H61" i="15"/>
  <c r="H41" i="15"/>
  <c r="H42" i="15"/>
  <c r="G42" i="15"/>
  <c r="F41" i="15"/>
  <c r="H43" i="15"/>
  <c r="H25" i="15"/>
  <c r="F25" i="15"/>
  <c r="H113" i="15"/>
  <c r="H59" i="15"/>
  <c r="F114" i="15"/>
  <c r="G77" i="15"/>
  <c r="F78" i="15"/>
  <c r="G78" i="15"/>
  <c r="H60" i="15"/>
  <c r="F113" i="15"/>
  <c r="F77" i="15"/>
  <c r="G59" i="15"/>
  <c r="H77" i="15"/>
  <c r="F79" i="15"/>
  <c r="G61" i="15"/>
  <c r="H114" i="15"/>
  <c r="G113" i="15"/>
  <c r="G79" i="15"/>
  <c r="F115" i="15"/>
  <c r="H115" i="15"/>
  <c r="G76" i="15"/>
  <c r="H24" i="15"/>
  <c r="H23" i="15"/>
  <c r="F40" i="15"/>
  <c r="H76" i="15"/>
  <c r="F26" i="15"/>
  <c r="F23" i="15"/>
  <c r="D9" i="15"/>
  <c r="G9" i="15" s="1"/>
  <c r="H112" i="15"/>
  <c r="H58" i="15"/>
  <c r="G112" i="15"/>
  <c r="F112" i="15"/>
  <c r="H40" i="15"/>
  <c r="F76" i="15"/>
  <c r="G40" i="15"/>
  <c r="G58" i="15"/>
  <c r="F58" i="15"/>
  <c r="G24" i="15"/>
  <c r="G23" i="15"/>
  <c r="E9" i="15"/>
  <c r="H9" i="15" s="1"/>
  <c r="C9" i="15"/>
  <c r="F9" i="15" s="1"/>
  <c r="G118" i="15" l="1"/>
  <c r="G64" i="15"/>
  <c r="F46" i="15"/>
  <c r="G46" i="15"/>
  <c r="F64" i="15"/>
  <c r="G100" i="15"/>
  <c r="F100" i="15"/>
  <c r="H100" i="15"/>
  <c r="H64" i="15"/>
  <c r="H82" i="15"/>
  <c r="H29" i="15"/>
  <c r="G29" i="15"/>
  <c r="F29" i="15"/>
  <c r="H46" i="15"/>
  <c r="F118" i="15"/>
  <c r="G82" i="15"/>
  <c r="F82" i="15"/>
  <c r="H118" i="15"/>
  <c r="H7" i="15"/>
  <c r="G6" i="15"/>
  <c r="G7" i="15"/>
  <c r="F6" i="15"/>
  <c r="F5" i="15"/>
  <c r="H5" i="15"/>
  <c r="F8" i="15"/>
  <c r="H8" i="15"/>
  <c r="H6" i="15"/>
  <c r="F7" i="15"/>
  <c r="G8" i="15"/>
  <c r="G5" i="15"/>
  <c r="G11" i="15" l="1"/>
  <c r="H11" i="15"/>
  <c r="F11" i="15"/>
</calcChain>
</file>

<file path=xl/sharedStrings.xml><?xml version="1.0" encoding="utf-8"?>
<sst xmlns="http://schemas.openxmlformats.org/spreadsheetml/2006/main" count="4810" uniqueCount="738">
  <si>
    <t>E</t>
  </si>
  <si>
    <t>C</t>
  </si>
  <si>
    <t>A</t>
  </si>
  <si>
    <t>B</t>
  </si>
  <si>
    <t>D</t>
  </si>
  <si>
    <t>Extreme</t>
  </si>
  <si>
    <t>High</t>
  </si>
  <si>
    <t>Medium</t>
  </si>
  <si>
    <t>Low</t>
  </si>
  <si>
    <t>Controls</t>
  </si>
  <si>
    <t>Consequences</t>
  </si>
  <si>
    <t>Likelihood</t>
  </si>
  <si>
    <t>Priority</t>
  </si>
  <si>
    <t>Interpretation</t>
  </si>
  <si>
    <t>Immediate action required and formal risk management plans will be prepared</t>
  </si>
  <si>
    <t>Senior management attention needed and formal risk management plans will be prepared</t>
  </si>
  <si>
    <t>Management responsibility must be specified and risk management tasks integrated with general plans</t>
  </si>
  <si>
    <t>Manage by routine procedures with no additional tasks or changes to routine procedures</t>
  </si>
  <si>
    <t>Rating</t>
  </si>
  <si>
    <t>Recurrent risks</t>
  </si>
  <si>
    <t>Single events</t>
  </si>
  <si>
    <t xml:space="preserve">Almost certain </t>
  </si>
  <si>
    <t>Could occur several times per year</t>
  </si>
  <si>
    <t xml:space="preserve">Likely </t>
  </si>
  <si>
    <t>May arise about once per year</t>
  </si>
  <si>
    <t xml:space="preserve">Possible </t>
  </si>
  <si>
    <t>May arise once in ten years</t>
  </si>
  <si>
    <t xml:space="preserve">Unlikely </t>
  </si>
  <si>
    <t>May arise once in ten to twenty-five years</t>
  </si>
  <si>
    <t>Unlikely but not negligible – probability low but noticeably greater than zero</t>
  </si>
  <si>
    <t xml:space="preserve">Rare </t>
  </si>
  <si>
    <t>Unlikely during the next twenty-five years</t>
  </si>
  <si>
    <t>Negligible – probability very small, close to zero</t>
  </si>
  <si>
    <t>LEGEND: LIKELIHOOD RATINGS</t>
  </si>
  <si>
    <t>LEGEND: PRIORITY INTERPRETATION</t>
  </si>
  <si>
    <t xml:space="preserve"> </t>
  </si>
  <si>
    <t>Risk ID</t>
  </si>
  <si>
    <t>Category</t>
  </si>
  <si>
    <t>Risk</t>
  </si>
  <si>
    <t>Causes/Stressors</t>
  </si>
  <si>
    <t>Likelihood
(Current)</t>
  </si>
  <si>
    <t>Priority
(Current)</t>
  </si>
  <si>
    <t>Priority
(2030)</t>
  </si>
  <si>
    <t>Priority
(2070)</t>
  </si>
  <si>
    <t>Notes</t>
  </si>
  <si>
    <t>LEGEND: CONSEQUENCES RATINGS</t>
  </si>
  <si>
    <t>Catastrophic</t>
  </si>
  <si>
    <t>Major</t>
  </si>
  <si>
    <t>Moderate</t>
  </si>
  <si>
    <t>Minor</t>
  </si>
  <si>
    <t>Insignificant</t>
  </si>
  <si>
    <t>Less likely than not but still appreciable – less than 50% chance but still quite high</t>
  </si>
  <si>
    <t>As likely as not – at least 50/50 chance or greater</t>
  </si>
  <si>
    <t>More likely than not – probability high (e.g. greater than 90%)</t>
  </si>
  <si>
    <t>Stormwater</t>
  </si>
  <si>
    <t>Other</t>
  </si>
  <si>
    <t>Likelihood
(2030)</t>
  </si>
  <si>
    <t>Likelihood
(2070)</t>
  </si>
  <si>
    <t>Economic Development</t>
  </si>
  <si>
    <t>Almost certain</t>
  </si>
  <si>
    <t>Likely</t>
  </si>
  <si>
    <t>Possible</t>
  </si>
  <si>
    <t>Unlikely</t>
  </si>
  <si>
    <t>Rare</t>
  </si>
  <si>
    <t>Increased frequency and severity of intense rainfall events</t>
  </si>
  <si>
    <t>Reduced average rainfall
Increased rainfall variability
Increase frequency of droughts</t>
  </si>
  <si>
    <t>Waste Water</t>
  </si>
  <si>
    <t>Surface Water</t>
  </si>
  <si>
    <t>Ground Water</t>
  </si>
  <si>
    <t>Alternative Supply</t>
  </si>
  <si>
    <t>Disruption to services</t>
  </si>
  <si>
    <t>Environment</t>
  </si>
  <si>
    <t>Flooding of low lying water pump stations disrupts supply</t>
  </si>
  <si>
    <t>Land Use Planning</t>
  </si>
  <si>
    <t>Regional economic decline
Reduced employment
Reduced rate base</t>
  </si>
  <si>
    <t>Increased frequency and severity of extreme events</t>
  </si>
  <si>
    <t>Disruption to services
Increased maintenance costs</t>
  </si>
  <si>
    <t>State, national and international greenhouse gas mitigation</t>
  </si>
  <si>
    <t>Disruption to services
Increased maintenance and/or capital costs</t>
  </si>
  <si>
    <t>Disruption to services
pollution of waterways or groundwater</t>
  </si>
  <si>
    <t>Increased maintenance costs
Increased capital costs
disruption of service</t>
  </si>
  <si>
    <t>Key Locations</t>
  </si>
  <si>
    <t>Disruption to services
Pollution of waterways or groundwater infiltration</t>
  </si>
  <si>
    <t>Increase in invasive weed species</t>
  </si>
  <si>
    <t>Stormwater systems overwhelmed or damaged</t>
  </si>
  <si>
    <t>Storage</t>
  </si>
  <si>
    <t xml:space="preserve">Water Treatment </t>
  </si>
  <si>
    <t>Rural residential, catchments with high proportion of dams (Happy Valley Creek)</t>
  </si>
  <si>
    <t>Water Resource Plans (BEs), regulation</t>
  </si>
  <si>
    <t>Persistently raised temperatures
Reduced steamflows
More frequent and severe droughts, intense rainfall events, flooding</t>
  </si>
  <si>
    <t>Reduced recharge
Increased frequency and severity of droughts
Increased rainfall variability</t>
  </si>
  <si>
    <t>Regulation and engineering responses</t>
  </si>
  <si>
    <t>Regulation, precautionary approach built into legislation, on-going research and investigation, monitoring</t>
  </si>
  <si>
    <t>Where there are groundwater users, where existing monitoring has been sparse.</t>
  </si>
  <si>
    <t xml:space="preserve">Uncertainty of data relating to sustainable yield under climate change scenarios </t>
  </si>
  <si>
    <t xml:space="preserve">Regulators limit extraction of groundwater </t>
  </si>
  <si>
    <t>Issue for councils, especially for rainwater tanks</t>
  </si>
  <si>
    <t>Councils providing bore use, restrictions on town water as an alternative source, demand management</t>
  </si>
  <si>
    <t>Non-serviced areas, rural residential</t>
  </si>
  <si>
    <t>Reduced water availability,
government policy and increased public pressure to connect unserviced towns</t>
  </si>
  <si>
    <t xml:space="preserve">Water authorities have to connect unserviced towns to the water supply system </t>
  </si>
  <si>
    <t>Unserviced towns, regions/districts</t>
  </si>
  <si>
    <t>May improve reliability and land prices in small towns</t>
  </si>
  <si>
    <t>Conflicting policy directions between water requirements for firefighting, others.  Consequences are about security of supply, service delivery, cost, reputation</t>
  </si>
  <si>
    <t>Flood management and land use planning frameworks fail to take account of increased rainfall intensity under climate change scenarios</t>
  </si>
  <si>
    <t>Rainfall variability, high rainfall intensity events, development pressures in floodplain areas and high rainfall areas</t>
  </si>
  <si>
    <t>Some flood modelling, but the extent may be lacking.  Rely on the State due to lack of resources.  Major impact relates to litigation...</t>
  </si>
  <si>
    <t>Increase frequency and intensity of droughts
Increased frequency and intensity of heatwaves 
Population growth
Tourism growth 
Increased rainfall variability</t>
  </si>
  <si>
    <t>Shallow groundwater areas (unconfined aquifers), rural users</t>
  </si>
  <si>
    <t>Catchment health</t>
  </si>
  <si>
    <t>Recreation</t>
  </si>
  <si>
    <t>Reduced water availability</t>
  </si>
  <si>
    <t>Decline in viability of regional agricultural sector</t>
  </si>
  <si>
    <t>Reduced water availability
Increased water costs</t>
  </si>
  <si>
    <t xml:space="preserve">Reduced water availability
Changes to entitlements (e.g. Murray Darling Basin Plan)
Increased water costs
</t>
  </si>
  <si>
    <t>Decline in viability of regional tourism sector</t>
  </si>
  <si>
    <t>Decline in viability of regional industrial sector</t>
  </si>
  <si>
    <t>Regional economic stagnation</t>
  </si>
  <si>
    <t>Increase water prices linked to reduced water availability</t>
  </si>
  <si>
    <t>Increased rainfall variability
Reduced water availability</t>
  </si>
  <si>
    <t>Degradation of playing fields and golf courses</t>
  </si>
  <si>
    <t>Increased frequency and severity of droughts
Increased rainfall variability
Reduced water availability</t>
  </si>
  <si>
    <t>Persistently raised temperatures
Reduced steamflows
More frequent and severe droughts, intense rainfall events, flooding
Increased frequency and severity of bushfires</t>
  </si>
  <si>
    <t>Persistently raised temperatures
Reduced steamflows
More frequent and severe droughts,
Increased frequency and severity of bushfires</t>
  </si>
  <si>
    <r>
      <t xml:space="preserve">Increased incidence of poor water quality in </t>
    </r>
    <r>
      <rPr>
        <b/>
        <u/>
        <sz val="8"/>
        <rFont val="Arial"/>
        <family val="2"/>
      </rPr>
      <t>un</t>
    </r>
    <r>
      <rPr>
        <b/>
        <sz val="8"/>
        <rFont val="Arial"/>
        <family val="2"/>
      </rPr>
      <t>serviced areas</t>
    </r>
  </si>
  <si>
    <t xml:space="preserve">Reduced average rainfall
Increased rainfall variability
Increased surface or groundwater extractions
Reduced reliability of surface water
Reduced groundwater recharge </t>
  </si>
  <si>
    <t>Increased pressure on aquatic or amphibious species and communities
Decreased breeding opportunites for birds</t>
  </si>
  <si>
    <t>Reduced catchment health
Loss of communities or biodiversity</t>
  </si>
  <si>
    <t xml:space="preserve">Introduction of CPRS or other carbon pricing instrument </t>
  </si>
  <si>
    <t>Reduced average rainfall
Increased rainfall variability
Persistently raised temperatures
Changed evapotranspiration</t>
  </si>
  <si>
    <t xml:space="preserve">Regulators require more environmental flows </t>
  </si>
  <si>
    <t>Unserviced areas</t>
  </si>
  <si>
    <t>Serviced areas</t>
  </si>
  <si>
    <t>Increase frequency and intensity of droughts
Increased frequency and intensity of heatwaves 
Population growth
Tourism growth 
Increased rainfall variability, increased peak demand</t>
  </si>
  <si>
    <t>CMA: assets decline, local council: health and safety, potential financial impact of asset loss, legal and financial and reputational</t>
  </si>
  <si>
    <t xml:space="preserve">Rural base areas with a high proportion of farming </t>
  </si>
  <si>
    <t>Look at Towong.</t>
  </si>
  <si>
    <t>Land use planning</t>
  </si>
  <si>
    <t>Double-check against the basin plan and La Trobe uni</t>
  </si>
  <si>
    <t>Tourism strategies focus on diversification, products, event-based tourism, ski resorts have strategies</t>
  </si>
  <si>
    <t>Supply availability limits to urban areas and towns constrains future development and growth</t>
  </si>
  <si>
    <t>Economic development strategy, land use planning, water supply demand strategies,</t>
  </si>
  <si>
    <t>Towns without high security water supply</t>
  </si>
  <si>
    <t>Water reuse and recycling, water use planning, playing field species</t>
  </si>
  <si>
    <t>Pricing controls through the ESC, and controls in water authorities, hardship provisions</t>
  </si>
  <si>
    <t>Unserviced areas only</t>
  </si>
  <si>
    <t>Licence conditions (height controls)</t>
  </si>
  <si>
    <t>Communication, notifications through media, restrictions, self-regulation, reduced supply</t>
  </si>
  <si>
    <t>Contingency plans for every site, mobile generators, restrictions, notifications, remote monitoring of all sites</t>
  </si>
  <si>
    <t xml:space="preserve">Maintenance programs, design and siting, construction techniques, monitoring programs, </t>
  </si>
  <si>
    <t>Unable to maintain unsealed roads</t>
  </si>
  <si>
    <t>Alternate water sources, flexibility in maintenance programs to avoid water use in high use times, accept reduced level of service, chemicals</t>
  </si>
  <si>
    <t>Increased frequency and severity of intense rainfall events.  Flooding</t>
  </si>
  <si>
    <t>Inundation of low lying waste water pump stations and other wastewater infrastructure</t>
  </si>
  <si>
    <t>Maintenance programs, (relining works), remote monitoring</t>
  </si>
  <si>
    <t>Environmental damage the key driver</t>
  </si>
  <si>
    <t>In-stream more of a consequence to CMAs than some Councils, not a planning priority</t>
  </si>
  <si>
    <t>Revegetation, land use planning, riparian management, environmental flows</t>
  </si>
  <si>
    <t>All</t>
  </si>
  <si>
    <t>Increased pressure on aquatic or amphibious species and communities
Decreased breeding opportunites for birds, impacts on wetlands, groundwater dependent ecosystems</t>
  </si>
  <si>
    <t>Connectivity, biodiversity planning at CMA and State level, roadside management at council level</t>
  </si>
  <si>
    <t>The construction industry, being reliant on water for particular activities, is particularly vulnerable to water shortages.</t>
  </si>
  <si>
    <t xml:space="preserve">Reduced average rainfall
Increased rainfall variability
Increased surface or groundwater extractions.
Reduced reliability of surface water
Reduced groundwater recharge </t>
  </si>
  <si>
    <t>Increased frequency of poor water quality</t>
  </si>
  <si>
    <t xml:space="preserve">Reduction in shallow groundwater recharge </t>
  </si>
  <si>
    <t>Current</t>
  </si>
  <si>
    <t>Infrastructure</t>
  </si>
  <si>
    <t>Total</t>
  </si>
  <si>
    <t>Power outages cut supply to waste water facilities</t>
  </si>
  <si>
    <t>Wastewater treatment system overloaded</t>
  </si>
  <si>
    <t>Increased frequency and severity of intense rainfall events
Increased rainfall variability</t>
  </si>
  <si>
    <t xml:space="preserve">Increase of water through the system damages existing supply infrastructure </t>
  </si>
  <si>
    <t>Step change in peak demand  Increase in extreme temperatures and heatwaves
Increased frequency and severity of droughts
Population growth
Growth in tourism , due to extended heatwave</t>
  </si>
  <si>
    <t>Power outages cut water supply (e.g. pump stations, treatment plants)</t>
  </si>
  <si>
    <t>Increased damage to pipelines and other water supply infrastructure</t>
  </si>
  <si>
    <t>P_Current</t>
  </si>
  <si>
    <t>Policy and Planning</t>
  </si>
  <si>
    <t>P_2030</t>
  </si>
  <si>
    <t>P_2070</t>
  </si>
  <si>
    <t>All NEGHA Risk Ratings</t>
  </si>
  <si>
    <t>High &amp; extreme</t>
  </si>
  <si>
    <t>Index table</t>
  </si>
  <si>
    <t>Policy &amp; planning</t>
  </si>
  <si>
    <r>
      <t xml:space="preserve">Reduced average rainfall
Increased rainfall variability
Increased evaporation and evapotranspiration
</t>
    </r>
    <r>
      <rPr>
        <b/>
        <sz val="8"/>
        <rFont val="Arial"/>
        <family val="2"/>
      </rPr>
      <t>Reduced and/or more variable streamflows</t>
    </r>
  </si>
  <si>
    <r>
      <t xml:space="preserve">Reduced average rainfall
Increased rainfall variability
Increased evaporation
</t>
    </r>
    <r>
      <rPr>
        <b/>
        <sz val="8"/>
        <rFont val="Arial"/>
        <family val="2"/>
      </rPr>
      <t xml:space="preserve">Reduced or more variable inflows </t>
    </r>
  </si>
  <si>
    <r>
      <t xml:space="preserve">Reduced reliability of </t>
    </r>
    <r>
      <rPr>
        <b/>
        <u/>
        <sz val="8"/>
        <rFont val="Arial"/>
        <family val="2"/>
      </rPr>
      <t>unregulated</t>
    </r>
    <r>
      <rPr>
        <b/>
        <sz val="8"/>
        <rFont val="Arial"/>
        <family val="2"/>
      </rPr>
      <t xml:space="preserve"> surface water supplies </t>
    </r>
  </si>
  <si>
    <r>
      <t xml:space="preserve">Reduced reliability of </t>
    </r>
    <r>
      <rPr>
        <b/>
        <u/>
        <sz val="8"/>
        <rFont val="Arial"/>
        <family val="2"/>
      </rPr>
      <t>regulated</t>
    </r>
    <r>
      <rPr>
        <b/>
        <sz val="8"/>
        <rFont val="Arial"/>
        <family val="2"/>
      </rPr>
      <t xml:space="preserve"> surface water supplies </t>
    </r>
  </si>
  <si>
    <t>Reduction of net pool of resources for consumption
Unable to meet service obligation
Water restrictions</t>
  </si>
  <si>
    <r>
      <t xml:space="preserve">Increased frequency and severity of droughts
Increased rainfall variability
</t>
    </r>
    <r>
      <rPr>
        <b/>
        <sz val="8"/>
        <rFont val="Arial"/>
        <family val="2"/>
      </rPr>
      <t>Reduced recharge</t>
    </r>
    <r>
      <rPr>
        <sz val="8"/>
        <rFont val="Arial"/>
        <family val="2"/>
      </rPr>
      <t xml:space="preserve">
</t>
    </r>
    <r>
      <rPr>
        <b/>
        <sz val="8"/>
        <rFont val="Arial"/>
        <family val="2"/>
      </rPr>
      <t>Falling water table</t>
    </r>
  </si>
  <si>
    <t>Reduced runoff and inflows
Imbalance of consumptive/environmental flows, 
Public pressure</t>
  </si>
  <si>
    <t>Interceptions (e.g. farm dams, forestry) reduce runoff and yield of surface water supplies</t>
  </si>
  <si>
    <t>Issue for rural water, less of a concern for urban areas.
Planning for unserviced areas at present does not account for climate change.</t>
  </si>
  <si>
    <t>Issue for rural water, less of a concern for urban areas.
Planning for unserviced areas does not plan for climate change.  Current consequence is related to unserviced areas.</t>
  </si>
  <si>
    <t>Regulation (with the exception of S&amp;D) 
Land use planning</t>
  </si>
  <si>
    <t>(Poor) planning decisions
Reduced average rainfall
Increased rainfall variability
Increase frequency of droughts</t>
  </si>
  <si>
    <t>Decline in viability of regional forestry sector (key LGAs)</t>
  </si>
  <si>
    <t>Decline in viability of regional forestry sector (other areas)</t>
  </si>
  <si>
    <t>Increased peak demand due to changing water use patterns (unserviced areas)</t>
  </si>
  <si>
    <t>Increased peak demand due to changing water use patterns (serviced areas)</t>
  </si>
  <si>
    <t>Increased cost of water and waste water services (e.g. pumping costs) 
Increased operating costs</t>
  </si>
  <si>
    <t>Flood damage costs to properties, Councils, water authorities 
Increases in insurance premiums 
Loss of life</t>
  </si>
  <si>
    <t>Reduced system reliability</t>
  </si>
  <si>
    <t>Government Policy (fed/state)</t>
  </si>
  <si>
    <t>Demand Management</t>
  </si>
  <si>
    <t>Aquatic Ecosystems</t>
  </si>
  <si>
    <t>Supply demand imbalance
Failure to meet service delivery obligation 
Disruption to service
Water restrictions required
Emergency supply required
Untimely investment decisions (too early, too late)</t>
  </si>
  <si>
    <t>Emergencies supplies frequired for rural areas and rural residential (no towns on groundwater)</t>
  </si>
  <si>
    <t>Increased incidence of poor water quality (eg algal blooms) impacts on water supply</t>
  </si>
  <si>
    <t>Increased incidence of poor groundwater quality  impacts on water supply</t>
  </si>
  <si>
    <t>Significant price increases for all water users
Community complaints
Sub-optimal investment decisions</t>
  </si>
  <si>
    <t>Often external funding is provided by Commonwealth or State Governments to provide connections</t>
  </si>
  <si>
    <t>Nil</t>
  </si>
  <si>
    <t>ESC currently prevents the passing of these types of costs onto customers.  Lobbying may be required to change economic regulations covering pass on of costs.
Opportunity - increased cost of energy allows money to be made from renewals.</t>
  </si>
  <si>
    <t>Increased pressure on water supply 
Supply demand imbalances
Water restrictions
Increased cost to customers</t>
  </si>
  <si>
    <t>Water Supply Infrastructure</t>
  </si>
  <si>
    <t>Ground movement associated with increased rainfall variability and increased frequency and severity of droughts
Increase in frequency and severity of bushfires</t>
  </si>
  <si>
    <t>Increased rainfall variability and increased frequency and severity of droughts causes ground movement,</t>
  </si>
  <si>
    <t>Dam safety</t>
  </si>
  <si>
    <t>Increased damage to dam infrastructure</t>
  </si>
  <si>
    <t>Decreased average rainfall, increased frequency and severity of droughts leads to water shortages for road maintenance</t>
  </si>
  <si>
    <t>Reduced quality of road surface
Road safety
Restrictions on traffic movement
Increased maintenance costs</t>
  </si>
  <si>
    <t>Disruption to services
Pollution of waterways</t>
  </si>
  <si>
    <t>Increased frequency and severity of intense rainfall events
Infiltration of treatment system</t>
  </si>
  <si>
    <t>System based plans, remote monitoring</t>
  </si>
  <si>
    <t>Planning schemes, legislation, WSUD</t>
  </si>
  <si>
    <t>Planning controls</t>
  </si>
  <si>
    <t>Regulation (no new licences )</t>
  </si>
  <si>
    <t>Regulation (no new licences)</t>
  </si>
  <si>
    <t>All other LGAs</t>
  </si>
  <si>
    <t>Planning and land use management strategies
Water trading
Rural land strategies
Research into water efficiency</t>
  </si>
  <si>
    <t>WaterMAP, protected before other sectors on water availability
Planning for water scarcity by industries</t>
  </si>
  <si>
    <t>Reduced water availability 
Reduced streamflows and resulting damage of environmental assets
Decrease in snow cover 
Increase in extreme temperatures and heatwaves
Increased frequency and severity of droughts
Impacts of climate on wine region</t>
  </si>
  <si>
    <t xml:space="preserve">Degradation of parks, gardens and streetscapes </t>
  </si>
  <si>
    <t>Loss of community access to playing fields
Reduced community wellbeing and health
Community complaints
Increased maintenance costs</t>
  </si>
  <si>
    <t>Loss of community access to gardens
Reduced community wellbeing and health
Community complaints</t>
  </si>
  <si>
    <t>Public health issues
Community complaints</t>
  </si>
  <si>
    <t>Reduced community wellbeing
Community complaints
Impact on economic development</t>
  </si>
  <si>
    <t>Licence conditions (clearly stating that not of potable consumption), notifications, alternative supplies, on-property controls</t>
  </si>
  <si>
    <t>All LGAs (with exception of Wodonga - has adapted)</t>
  </si>
  <si>
    <t>Loss or change in composition of native vegetation (including instream vegetation)</t>
  </si>
  <si>
    <t>Reduced catchment health
Loss of communities and biodiversity
Agricultural impacts
Increased costs of weed control</t>
  </si>
  <si>
    <t xml:space="preserve">Larger towns, it may be less of a concern.  
For CMAs, weed management may have a larger cost than 'Moderate', although there may be cost sharing with councils in 'community' areas </t>
  </si>
  <si>
    <t>CMA's focus is on national parks and other reserves</t>
  </si>
  <si>
    <t>Environmental flows, environmental water plans
Regulation of pumping
See also controls for risk 1.02</t>
  </si>
  <si>
    <t>Planning, licencing, recharge planning</t>
  </si>
  <si>
    <t>Increased pressure on aquatic and amphibious species and communities
Impaired ecosystem function</t>
  </si>
  <si>
    <t>Increased pressure on aquatic or amphibious species and communities
Impaired ecosystem function
Loss of riparian vegetation</t>
  </si>
  <si>
    <t>Includes Ovens, King, Mitta Mitta and Murray</t>
  </si>
  <si>
    <t>Murray, Mitta Mitta floodplain</t>
  </si>
  <si>
    <r>
      <t xml:space="preserve">Decreased water reliability in </t>
    </r>
    <r>
      <rPr>
        <b/>
        <u/>
        <sz val="8"/>
        <rFont val="Arial"/>
        <family val="2"/>
      </rPr>
      <t>regulated</t>
    </r>
    <r>
      <rPr>
        <b/>
        <sz val="8"/>
        <rFont val="Arial"/>
        <family val="2"/>
      </rPr>
      <t xml:space="preserve"> systems (</t>
    </r>
    <r>
      <rPr>
        <b/>
        <i/>
        <sz val="8"/>
        <rFont val="Arial"/>
        <family val="2"/>
      </rPr>
      <t>standing water bodies and wetlands</t>
    </r>
    <r>
      <rPr>
        <b/>
        <sz val="8"/>
        <rFont val="Arial"/>
        <family val="2"/>
      </rPr>
      <t>)</t>
    </r>
  </si>
  <si>
    <r>
      <t xml:space="preserve">Decreased water reliability in </t>
    </r>
    <r>
      <rPr>
        <b/>
        <u/>
        <sz val="8"/>
        <rFont val="Arial"/>
        <family val="2"/>
      </rPr>
      <t>regulated</t>
    </r>
    <r>
      <rPr>
        <b/>
        <sz val="8"/>
        <rFont val="Arial"/>
        <family val="2"/>
      </rPr>
      <t xml:space="preserve"> systems (</t>
    </r>
    <r>
      <rPr>
        <b/>
        <i/>
        <sz val="8"/>
        <rFont val="Arial"/>
        <family val="2"/>
      </rPr>
      <t>waterways</t>
    </r>
    <r>
      <rPr>
        <b/>
        <sz val="8"/>
        <rFont val="Arial"/>
        <family val="2"/>
      </rPr>
      <t>)</t>
    </r>
  </si>
  <si>
    <r>
      <t xml:space="preserve">Decreased water reliability in </t>
    </r>
    <r>
      <rPr>
        <b/>
        <u/>
        <sz val="8"/>
        <rFont val="Arial"/>
        <family val="2"/>
      </rPr>
      <t>unregulated</t>
    </r>
    <r>
      <rPr>
        <b/>
        <sz val="8"/>
        <rFont val="Arial"/>
        <family val="2"/>
      </rPr>
      <t xml:space="preserve"> systems (</t>
    </r>
    <r>
      <rPr>
        <b/>
        <i/>
        <sz val="8"/>
        <rFont val="Arial"/>
        <family val="2"/>
      </rPr>
      <t>standing waterbodies, wetlands and waterways</t>
    </r>
    <r>
      <rPr>
        <b/>
        <sz val="8"/>
        <rFont val="Arial"/>
        <family val="2"/>
      </rPr>
      <t>)</t>
    </r>
  </si>
  <si>
    <t xml:space="preserve">Decreased long-term security of supply to urban centres
Increase in water restrictions - community outrage
Failure (of water agencies) to meet service delivery obligations </t>
  </si>
  <si>
    <t>Reduced reliability of surface water supplies</t>
  </si>
  <si>
    <t>Failed bores, rivers, other groundwater-dependent water supply options
Increased capital and operating costs 
Access to groundwater more difficult and expensive - threatens viability of small communities
(excludes environmental use)</t>
  </si>
  <si>
    <t>Reduced supply availability
Unable to meet service obligations
Water restrictions
Viability of small communities threatened</t>
  </si>
  <si>
    <t xml:space="preserve">Alternative supply sources (in particular RWTs and reuse and reclaimed water) become unreliable </t>
  </si>
  <si>
    <t xml:space="preserve">Increased rainfall variability
Increased frequency and severity of droughts and extended dry periods
</t>
  </si>
  <si>
    <t>Disruption to services
Increased treatment costs
Public health issues
Reputation issues
Increased costs to customers</t>
  </si>
  <si>
    <t>Rural residential, rural users</t>
  </si>
  <si>
    <t>Reduced security and reliability of supply to unserviced properties
Need to purchase tankered / top-up water - financial impacts
Increased pressure on traditional supply sources</t>
  </si>
  <si>
    <t>Trends working in different ways.  Improved research conflicted with climate change over time.</t>
  </si>
  <si>
    <t>Health &amp; wellbeing</t>
  </si>
  <si>
    <t>Community services</t>
  </si>
  <si>
    <t xml:space="preserve">Reduced availability of water for emergency services (esp. bushfire fighting) </t>
  </si>
  <si>
    <t>Public health impacts
Community outrage</t>
  </si>
  <si>
    <r>
      <t xml:space="preserve">Reduced reliability and/or quality of water for essential services (e.g. schools, medical facilities) - </t>
    </r>
    <r>
      <rPr>
        <b/>
        <u/>
        <sz val="8"/>
        <rFont val="Arial"/>
        <family val="2"/>
      </rPr>
      <t>unserviced areas</t>
    </r>
  </si>
  <si>
    <r>
      <t xml:space="preserve">Reduced reliability and/or quality of water for essential services (e.g. schools, medical facilities) - </t>
    </r>
    <r>
      <rPr>
        <b/>
        <u/>
        <sz val="8"/>
        <rFont val="Arial"/>
        <family val="2"/>
      </rPr>
      <t>serviced areas</t>
    </r>
  </si>
  <si>
    <t>Emergency services</t>
  </si>
  <si>
    <t>Financial stress on low income households</t>
  </si>
  <si>
    <t>Social &amp; Community</t>
  </si>
  <si>
    <t>Increased frequency and/or severity of water restrictions</t>
  </si>
  <si>
    <t>Reduced reliability of water supplies to residential areas</t>
  </si>
  <si>
    <t>Increase in frequency of code red days</t>
  </si>
  <si>
    <t>Increased rainfall variability
Increased frequency and severity of droughts</t>
  </si>
  <si>
    <t>Loss of life
Loss or damage to property
Increased insurance costs</t>
  </si>
  <si>
    <t>Increased disruptions to services and community (voluntary evacuations)
Economic and tourism impacts</t>
  </si>
  <si>
    <t>Increased rainfall variability
Reduced moisture in forests and grasslands 
Increased frequency of other severe fire weather conditions</t>
  </si>
  <si>
    <t xml:space="preserve">Government policy relating to land development fails to take account of future water availability </t>
  </si>
  <si>
    <t xml:space="preserve">Gardens can't be watered
Reduced amenity
Increased stress and mental health issues </t>
  </si>
  <si>
    <t>Lack of government funding / support for climate change and water initiatives</t>
  </si>
  <si>
    <t>Regional economic, social and environmental objectives not met</t>
  </si>
  <si>
    <t>Uncertainty over climate change projections and competing objectives / priorities result in governments lacking political will to implement water reforms</t>
  </si>
  <si>
    <t>Reduced community amenity and wellbeing</t>
  </si>
  <si>
    <t>Increased frequency and severity of droughts
Increased rainfall variability
Reduced streamflows
Reduced water quality (e.g. algal blooms)</t>
  </si>
  <si>
    <t>Reduced community access to waterways for recreation (e.g. swimming, boating)</t>
  </si>
  <si>
    <t>Uncertainty over climate change projections
Competing household priorities
Lack of resources
Lack of information</t>
  </si>
  <si>
    <t>Local community (households, businesses) lacks capacity or commitment to implement climate change and water initiatives</t>
  </si>
  <si>
    <t>Other information</t>
  </si>
  <si>
    <t>Risk descriptions</t>
  </si>
  <si>
    <t>Water supply</t>
  </si>
  <si>
    <t>Economic development</t>
  </si>
  <si>
    <t>Beechworth, Bright, Yackandandah, Corryong, Myrtleford</t>
  </si>
  <si>
    <t xml:space="preserve">Issue of recent drought followed by more recent heavy rain places us in a difficult context for describing current conditions. </t>
  </si>
  <si>
    <t>All serviced users, especially Murray River towns and Wangaratta</t>
  </si>
  <si>
    <t>Alternative supplies  (obtain water from secure sources) and storage.
Demand restrictions, leading to irrigation bans, restrictions on public open space, outdoor residential gardening.  Shift communities to regulated system.</t>
  </si>
  <si>
    <t xml:space="preserve">Water trading, carry-over of bulk entitlements and development of alternative supplies.  Water restrictions, reduced enviro flows, lower downstream releases, conservative approach to allocations (assume worst case), reduced losses. </t>
  </si>
  <si>
    <t xml:space="preserve">Catastrophic consequences are seen primarily as economic for Councils.  Consequences for water agenices are due to impacts on service delivery and reputation.
</t>
  </si>
  <si>
    <t>In a drier climate, impact of interceptions is magnified.
These are contributing factors/causes, rather than risks in themselves for NE Water.</t>
  </si>
  <si>
    <t>No rating</t>
  </si>
  <si>
    <t>Total volume will remain unchanged, but consumptive pool may reduce. Vic legislation supersedes Commonwealth legislation until 2019. 
This is a contributing factor/cause, rather than risks in itself for NE Water.</t>
  </si>
  <si>
    <t xml:space="preserve">Decreased long-term security of supply to small communities and farms - viability threatened
Failure (of water agencies) to meet service delivery obligations - reputation. </t>
  </si>
  <si>
    <t xml:space="preserve">Treatment systems in major towns, emergency supplies for smaller towns
</t>
  </si>
  <si>
    <t>Murray River towns and small towns, e.g.Whitfield 
Rural users</t>
  </si>
  <si>
    <t>Disruption to services - impacts on legal obligations and reputation (NE Water)
Extreme water restrictions
Increased treatment costs
Public health issues
Increased costs to customers</t>
  </si>
  <si>
    <t>Region wide
Risk ratings</t>
  </si>
  <si>
    <t>Region wide
Other information</t>
  </si>
  <si>
    <t>Alpine Shire
Risk ratings</t>
  </si>
  <si>
    <t>Alpine Shire
Other information</t>
  </si>
  <si>
    <t>Indigo Shire
Risk ratings</t>
  </si>
  <si>
    <t>Towong Shire
Risk ratings</t>
  </si>
  <si>
    <t>Wangaratta
Risk ratings</t>
  </si>
  <si>
    <t>Wodonga
Risk ratings</t>
  </si>
  <si>
    <t>NE Water
Risk ratings</t>
  </si>
  <si>
    <t>NE CMA
Risk ratings</t>
  </si>
  <si>
    <t>GM Water
Risk ratings</t>
  </si>
  <si>
    <t>DSE
Risk ratings</t>
  </si>
  <si>
    <t>Indigo Shire
Other information</t>
  </si>
  <si>
    <t>Towong Shire
Other information</t>
  </si>
  <si>
    <t>Wangaratta
Other information</t>
  </si>
  <si>
    <t>Wodonga
Other information</t>
  </si>
  <si>
    <t>NE Water
Other information</t>
  </si>
  <si>
    <t>NE CMA
Other information</t>
  </si>
  <si>
    <t>GM Water
Other information</t>
  </si>
  <si>
    <t>DSE
Other information</t>
  </si>
  <si>
    <t>Alpine, Indigo, Towong and possibly Wangaratta</t>
  </si>
  <si>
    <t>All LGAs (with exception of Wodonga, Wodonga feel they have adapted)</t>
  </si>
  <si>
    <t>Rural subdivisions, expanding towns (Bright, Fighting Gully Road in Beechworth)</t>
  </si>
  <si>
    <t xml:space="preserve">Reduced average rainfall
Increased rainfall variability
Increased surface or groundwater extractions
Reduced reliability of surface water </t>
  </si>
  <si>
    <t>Inadequate monitoring of groundwater
Reduced reliability of surface water 
Reduced average rainfall
Increased rainfall variability
Increase frequency of droughts</t>
  </si>
  <si>
    <r>
      <t xml:space="preserve">Reduced average rainfall
Increased rainfall variability
Increased evaporation and evapotranspiration
</t>
    </r>
    <r>
      <rPr>
        <b/>
        <sz val="8"/>
        <rFont val="Arial"/>
        <family val="2"/>
      </rPr>
      <t>Reduced and/or more variable streamflows
Lack of monitoring of water extractions</t>
    </r>
  </si>
  <si>
    <t>Inconsistent or uncoordinated regional responses to climate change and water planning</t>
  </si>
  <si>
    <t>Uncertainty over climate change projections
Competing objectives / priorities in different bodies involved in water planning</t>
  </si>
  <si>
    <t>Water planning</t>
  </si>
  <si>
    <t>Flood management</t>
  </si>
  <si>
    <t>Increased maintenance and capital costs 
Increased flooding</t>
  </si>
  <si>
    <t>Wangaratta, Markwood</t>
  </si>
  <si>
    <t>Wangaratta (Wilson Rd Parfitt Rd), Markwood</t>
  </si>
  <si>
    <t>Increased maintenance and capital costs 
Disruption to services
Community hardship</t>
  </si>
  <si>
    <t xml:space="preserve">Initiatives undertaken in Towong,eg solar have shown that action moves more quickly to adaptation - local knowledge, networks, clarity about end goal </t>
  </si>
  <si>
    <t>Focus on investment on planning feeds a cycle of planning/review - needs action to get outcomes</t>
  </si>
  <si>
    <t>Need for a planned response and increased advocacy</t>
  </si>
  <si>
    <t>Small, rural councils rely on external funding</t>
  </si>
  <si>
    <t>There is a link between agriculture and value adding and  impacts</t>
  </si>
  <si>
    <t>Moderate rating based on E&amp;C; E&amp;S: Financial impacts; adaptation by major industries likely to continue regardless of funding. Competing pressure for funds vs irrigation districts</t>
  </si>
  <si>
    <t>Lobby for assistance</t>
  </si>
  <si>
    <t>Changing customer expectations</t>
  </si>
  <si>
    <t>Small unregulated towns</t>
  </si>
  <si>
    <t>Consequence due to impacts on service delivery and reputation</t>
  </si>
  <si>
    <t>Existing funding and commitment, sustainable water strategy</t>
  </si>
  <si>
    <t>political awareness</t>
  </si>
  <si>
    <t>Strong advocacy- Implement priority actions from the Hume Strategy</t>
  </si>
  <si>
    <t>Work with NE Greenhouse Alliance</t>
  </si>
  <si>
    <t>Political awareness, changing community expectations, lobbying, local knowledge and networks, existing commitments</t>
  </si>
  <si>
    <t>Ovens River, Buckland, Kiewa</t>
  </si>
  <si>
    <t>Recycle water</t>
  </si>
  <si>
    <t xml:space="preserve">Key private gardens </t>
  </si>
  <si>
    <t>High percentage of population over 65</t>
  </si>
  <si>
    <t>Whole Shire</t>
  </si>
  <si>
    <t>Heavy impact on tourism</t>
  </si>
  <si>
    <t>Cart water</t>
  </si>
  <si>
    <t>Dederang</t>
  </si>
  <si>
    <t>NE Water responsibility</t>
  </si>
  <si>
    <t>Bright, Myrtleford Mr Beauty</t>
  </si>
  <si>
    <t>Rebates, incentives, Community education Project</t>
  </si>
  <si>
    <t>Nothing in Wodonga</t>
  </si>
  <si>
    <t>no DSE comment</t>
  </si>
  <si>
    <t>Individual response for each community eg water carting and liasing  with NEWater</t>
  </si>
  <si>
    <t>Dederang, Bright Porepunkah</t>
  </si>
  <si>
    <t>Threat to farming and businesses value adding. Most Alpine streams are unregulated. Kiewa and Buffalo River different in the reasons for regulation.</t>
  </si>
  <si>
    <t>Nil currently, GMW investigating stream flow management</t>
  </si>
  <si>
    <t>Myrtleford</t>
  </si>
  <si>
    <t>see 1.01 for Regulated flows</t>
  </si>
  <si>
    <t>Nil currently, GMW reponsibility</t>
  </si>
  <si>
    <t>An issue throughout the Shire, Some emergency access if dams empty</t>
  </si>
  <si>
    <t>Nil currently</t>
  </si>
  <si>
    <t>NE Water reponsibility</t>
  </si>
  <si>
    <t>An Issue for individual rural properties</t>
  </si>
  <si>
    <t>All towns</t>
  </si>
  <si>
    <t>Unknown due to MDBA draft plan implications on groundwater</t>
  </si>
  <si>
    <t>Dinner Plain</t>
  </si>
  <si>
    <t>Individual property and business impacts</t>
  </si>
  <si>
    <t>Flow on effect for water pricing</t>
  </si>
  <si>
    <t>Small rural councils rely on external funding</t>
  </si>
  <si>
    <t>Off stream water storage</t>
  </si>
  <si>
    <t>Bright</t>
  </si>
  <si>
    <t>NEW Responsibility</t>
  </si>
  <si>
    <t>G-MW responsibility</t>
  </si>
  <si>
    <t>Need to develop further drainage strategies for urban areas/ Overlay in planning system to recognise stormwater risks</t>
  </si>
  <si>
    <t>All Urban areas, particularly Porepunkah</t>
  </si>
  <si>
    <t>Rural land strategy a possible control</t>
  </si>
  <si>
    <t>Ovens Valley</t>
  </si>
  <si>
    <t>Shire heavily dependant on Tourism</t>
  </si>
  <si>
    <t>Big concern for Alpine Resort Management Boards and flow on effect to Alpine Shire</t>
  </si>
  <si>
    <t>Recycled water, wetting agents, bore water, Drought tolerant plants, automatic watering systems</t>
  </si>
  <si>
    <t>All urban areas</t>
  </si>
  <si>
    <t>recycled and tank water, soil treatments, automatic watering in some locations.  Open space strategy in Draft</t>
  </si>
  <si>
    <t>Bright, Myrtleford Mr Beauty Harrietville</t>
  </si>
  <si>
    <t>Reputational risk, underpinning of tourism</t>
  </si>
  <si>
    <t>Fire prevention planning, access to emergency supplies, local dams</t>
  </si>
  <si>
    <t>Use recyled/tertiary treated water, road base treatment with stabilising agents/ undertake sealing program</t>
  </si>
  <si>
    <t>Remote unsealed roads</t>
  </si>
  <si>
    <t>Unknown impact on Alpine bog systems maintaining stream flows</t>
  </si>
  <si>
    <t>Community education, monitoring infestations</t>
  </si>
  <si>
    <t xml:space="preserve">NE CMA </t>
  </si>
  <si>
    <t>No major wetlands or standing water bodies</t>
  </si>
  <si>
    <t>All waterways</t>
  </si>
  <si>
    <t>Already happening</t>
  </si>
  <si>
    <t>NE Water and G-MW restrictions</t>
  </si>
  <si>
    <t>Yackandandah Creek - Kiewa / Ovens River - associated tributries</t>
  </si>
  <si>
    <t>unknown impact of the MDBPlan</t>
  </si>
  <si>
    <t>Referral Authorities</t>
  </si>
  <si>
    <t>Rural - forest - plantation areas not expanding</t>
  </si>
  <si>
    <t>changes will be driven by state government policies - maintaining integrity of the food bowl</t>
  </si>
  <si>
    <t>Kiewa</t>
  </si>
  <si>
    <t xml:space="preserve">Flow on effects of reduced production and processing of milk - change in industry over time </t>
  </si>
  <si>
    <t>EHO re: public health - water quality of water bodies - CMA / water authorities</t>
  </si>
  <si>
    <t>Lake Sambell - tourism impacts</t>
  </si>
  <si>
    <t xml:space="preserve">re: Tangambalanga - committee of management established a deal with Murray Goulburn Co-op - response plan in place. No controls in place in Indigo re: this risk. Agricultural farmers / vineyards reliance on bore water - response plan rather than control </t>
  </si>
  <si>
    <t>Stand pipes - bores. Need for future / strategic controls in relation to water resources for a given area.</t>
  </si>
  <si>
    <t>Dependent on State Governmemnt authorities - no current measure</t>
  </si>
  <si>
    <t>No current knowledge - sustainable yield different in various parts of the Shire</t>
  </si>
  <si>
    <t>No towns in Indigo Shire dependent - farm locations may differ and / or smaller communities (unknown factor)</t>
  </si>
  <si>
    <t>Dependent on State Governmemnt authorities - no current measure. Planning controls around rural living areas</t>
  </si>
  <si>
    <t>Unclear how many users are affected - bores can be sunk without conversations with the responsible authority</t>
  </si>
  <si>
    <t xml:space="preserve">Possibly advocacy - concession rates for low socio economic communities </t>
  </si>
  <si>
    <t>Whole shire</t>
  </si>
  <si>
    <t>Two fold impact - the responsible authority (i.e. pools / consumers) and also the regulator</t>
  </si>
  <si>
    <t>Existing and future planning controls</t>
  </si>
  <si>
    <t>Village / hamlets which are not serviced</t>
  </si>
  <si>
    <t>Relationship between state and local gov't - forward thinking - local and regional approach - cross-discipline approach to changing factors</t>
  </si>
  <si>
    <t>NE Water infrastructure</t>
  </si>
  <si>
    <t>Hume Weir and other small dams, i.e. new retention basin (Chiltern), Lake Sambell</t>
  </si>
  <si>
    <t>Difference between storage and retention - different consequences between dam facilities - impact on Rutherglen and other towns / communities on the Murray R.</t>
  </si>
  <si>
    <t>Older infrastructure - flood overlay affected areas - reality of 1 in 100 year flood - historic impact of flood waters</t>
  </si>
  <si>
    <t>Recent experiences $1.8 - 2 million impact. Also service delivery impact - cost not determined, i.e. maintenance crews on flood recovery - not general service delivery - impact increased</t>
  </si>
  <si>
    <t>Increased bushfire risk</t>
  </si>
  <si>
    <t>Economic Development Strategy being developed - response and control - offer guidance to business</t>
  </si>
  <si>
    <t>Wahgunyah / Tangambalanga</t>
  </si>
  <si>
    <t>Two biggest employers reliant on water in Indigo - relationship with other regional centres - Wodonga / Wangaratta - key north east links - employment catchments - economic development strategy attracting renewable industrial developments - impact of agricultural industrial sector (vineyards, dairy, fruit, vegies)</t>
  </si>
  <si>
    <t>Neighbourhood sub-catchment plan - Havelock Road (north of Beechworth) - ability to plan for alternate water sources, i.e. the Wangaratta project</t>
  </si>
  <si>
    <t>Where the facilities currently exist - i.e. all towns in the Shire</t>
  </si>
  <si>
    <t>Haven't changed grass types. Tangambalanga on bore water (which failed) possible bore in Barnawartha. Recreation plan re: water initiatives</t>
  </si>
  <si>
    <t>Different water sources to maintain / beautify amenity places - i.e. rain water tanks, bore water, Indigo doesn’t respond to the use of storm water well</t>
  </si>
  <si>
    <t>Indigo shire - relationship with north east towns / communities / LGA's</t>
  </si>
  <si>
    <t xml:space="preserve">Work - life balance opportunity reduced - re: outdoor activity - key factor in people living and working in the north east - water availability good looking places - local visual amenit  </t>
  </si>
  <si>
    <t>Lake Sambell - Murray R - Kiewa R  - Lake Hume - Lake Anderson</t>
  </si>
  <si>
    <t xml:space="preserve">NE Water - education re: water tolerant plantings - </t>
  </si>
  <si>
    <t xml:space="preserve">Across Shire </t>
  </si>
  <si>
    <t xml:space="preserve">Minor rating based on reputation - </t>
  </si>
  <si>
    <t>Code Red - Response - heatwave strategy - DHS (state government) responses - direction - education</t>
  </si>
  <si>
    <t>Across Shire</t>
  </si>
  <si>
    <t>major - consequence due to economy and community - service delivery - reputation</t>
  </si>
  <si>
    <t>Towns / hamlets not serviced (unserviced towns)</t>
  </si>
  <si>
    <t>Responsibility of Council to maintain availability of water from alteranate sources</t>
  </si>
  <si>
    <t xml:space="preserve">All serviced towns  </t>
  </si>
  <si>
    <t>Local Government and other authority responsibility - unlikely to get to this stage as authorities will act</t>
  </si>
  <si>
    <t>Impact on shire / north east</t>
  </si>
  <si>
    <t>Impact on financial ability of business to present a response</t>
  </si>
  <si>
    <t>Indigo planning scheme - cl. 52.17 - planning and environment act 1987 - road side vegetation plan - EPCB Act</t>
  </si>
  <si>
    <t>Existing remnant vegetation - roadside vegetation plan</t>
  </si>
  <si>
    <t>Road side management plan -  Council as a landholder</t>
  </si>
  <si>
    <t>Shire / regional approach</t>
  </si>
  <si>
    <t>Increased cost to farmers re: weed control - relationship with CMA - education with the community</t>
  </si>
  <si>
    <t>Planning Scheme</t>
  </si>
  <si>
    <t xml:space="preserve">Lake Moodemere - entire catchement - Blackdog Creek (CMA - ESO inclusion in Planning Scheme) </t>
  </si>
  <si>
    <t>N / A</t>
  </si>
  <si>
    <t>Storm water control measures re: construction - i.e. impact on where storm water drains to and impact on water bodies</t>
  </si>
  <si>
    <t>Catchment (i.e. natural systems), Kiewa River (fishing river of significance) - natural water systems</t>
  </si>
  <si>
    <t>natural water systems</t>
  </si>
  <si>
    <t>Eskdale water supply removed to a more reliable source, plus treatment</t>
  </si>
  <si>
    <t>Nariel Creek take- off heavily affected by agriculture and reduced water quality.  Bethanga at risk - alternative supply is critical</t>
  </si>
  <si>
    <t>What is the relation to the scope of this project?</t>
  </si>
  <si>
    <t>Upstream of Lake Hume there are limited options</t>
  </si>
  <si>
    <t>Walwa, Towong, Tintaldra, Corryong</t>
  </si>
  <si>
    <t>Forestry increasing across shire over a long term (specifically pines)</t>
  </si>
  <si>
    <t>Corryong - NE Water delivering new treatment plant</t>
  </si>
  <si>
    <t>Nariel Creek take- off heavily affected by agriculture and reduced water quality.  (Major)</t>
  </si>
  <si>
    <t>Nariel Creek affects Corryong and Colac Colac populations</t>
  </si>
  <si>
    <t>Bethanga and rural living</t>
  </si>
  <si>
    <t>Reliance on experts - two key studies disagree; not much study in hill locations/ top of catchment ground water</t>
  </si>
  <si>
    <t>Half of Bethanga' s water supply is groundwater (therefore Likely); unlikely for domestic supplies/usage, but for garden and amenity it is  likely</t>
  </si>
  <si>
    <t>Non-clearance of native vegetation to plant pines; high value agriculture land identified: LPP has overlays: high value agric. land and environmental</t>
  </si>
  <si>
    <t xml:space="preserve"> Similar/causal to risk 1.02</t>
  </si>
  <si>
    <t>Correct with current state of knowledge (ie lack of)</t>
  </si>
  <si>
    <t>Need to look at cost of water to understand break up of power relative to price; how much is the cost of carbon vs the cost of water?  Need more info</t>
  </si>
  <si>
    <t>Questions about this risk?</t>
  </si>
  <si>
    <t>Replacement program using higher quality infrastructure (pipes)</t>
  </si>
  <si>
    <t>What is the total cost of maintenance vs the total cost of water</t>
  </si>
  <si>
    <t>Major dams works program underway</t>
  </si>
  <si>
    <t>Dartmouth</t>
  </si>
  <si>
    <t>Larger towns in Towong:  Eskdale,Dartmouth, Bellbridge, Corryong and Tallangatta</t>
  </si>
  <si>
    <t>Could be on-site storage - but has its own impacts</t>
  </si>
  <si>
    <t>Narrow industrial sector - abbatoir in Tallangatta (largest employer in Towong)</t>
  </si>
  <si>
    <t>Nature based activities across whole of shire; specific caravan park and camping locations</t>
  </si>
  <si>
    <t xml:space="preserve">Nature based recreational pursuits (eg fishing, canoeing, whitewater rafting, camping - esp. river, creek and lake locations)  Low quantity of water, increased bushfire risks - perceptions </t>
  </si>
  <si>
    <t>Sport is critical in rural areas; need to work closely with NE Water to use treated effluent</t>
  </si>
  <si>
    <t>Need to work closely with NE Water to use treated effluent</t>
  </si>
  <si>
    <t>Tanks, Grey water, Mulching; Education</t>
  </si>
  <si>
    <t>Silent issue - has been impact from low water in Lake Hume eg; esp in ageing community</t>
  </si>
  <si>
    <t>All of shire</t>
  </si>
  <si>
    <t>Affects volunteers; economic loss as they leave workplaces;  tourists don't visit and/or stay away for long periods of time</t>
  </si>
  <si>
    <t>Priority given to emergency water; permanent streams and water in dams</t>
  </si>
  <si>
    <t>maybe more travel distance to access water</t>
  </si>
  <si>
    <t>Buy-in water; rain water tanks; grey water</t>
  </si>
  <si>
    <t>Bethanga primary school; Tallangatta Valley, Talgarno</t>
  </si>
  <si>
    <t>NB school ovals excluded from consideration</t>
  </si>
  <si>
    <t>Wet spring (or current climate conditions) affects behaviour; more of concern in older generations</t>
  </si>
  <si>
    <t>Everywhere except Murray and Mitta</t>
  </si>
  <si>
    <t>Willows; water temperature increase affects veg</t>
  </si>
  <si>
    <t>Emergency response - council water supply to tanks for drinking; stand pipes for s&amp;d supply</t>
  </si>
  <si>
    <t>Every isolated property with direct access to water supply - Peechalba</t>
  </si>
  <si>
    <t>Household risk managment - water tanks</t>
  </si>
  <si>
    <t>More bores; arrangements with NE Water and G-MW strenghthened</t>
  </si>
  <si>
    <t>Impact on industry - specifically Bruck Textiles, Alpine MDF; country Spinners; NuPlex; abbatoir</t>
  </si>
  <si>
    <t>Interceptions occur below the dams which supply Wangaratta</t>
  </si>
  <si>
    <t>Dependent on political decision making</t>
  </si>
  <si>
    <t>Townships - Oxley, Moyhu, Whitfield and those households directly drawing from the river</t>
  </si>
  <si>
    <t>Bushfire sediment  affects water quality as do floods; NE Water upgraded treatment facilities to cope; chemical treatment balance affects industry - alerts to industry required</t>
  </si>
  <si>
    <t>improving management arrangements for groundwater</t>
  </si>
  <si>
    <t>Anywhere with shallow bores</t>
  </si>
  <si>
    <t>Likely or Almost Certain after extended dry periods esp S&amp;D; recovery times uncertain</t>
  </si>
  <si>
    <t>Continued research required</t>
  </si>
  <si>
    <t>Uncertainty about political will and global consensus (also impacts unclear)</t>
  </si>
  <si>
    <t>Usage restrictions and formal development restrictions (esp due to lack of sewerage systems)</t>
  </si>
  <si>
    <t>Growth rates in villages is not high constrained at the moment by not being serviced (natural control)</t>
  </si>
  <si>
    <t>The risk increases as the infrastructure increases (eg main line to Glenrowan)</t>
  </si>
  <si>
    <t>Lake Buffalo and Lake William Hovell</t>
  </si>
  <si>
    <t>Dry periods also affect pipes</t>
  </si>
  <si>
    <t>Industries currently working to reduce reliability on water</t>
  </si>
  <si>
    <t>Five key users named earlier - employ 15% of workforce of the municipality</t>
  </si>
  <si>
    <t>Sudden and dramatic impact</t>
  </si>
  <si>
    <t>Introducing more diversity in tourism offerings</t>
  </si>
  <si>
    <t>Whole of municipality especially wineries, accommmodation, hospitality and eco tourism sector</t>
  </si>
  <si>
    <t>Not just about dry periods: floods and fires also impact</t>
  </si>
  <si>
    <t>Many key recreation facilities now have alternative supplies (eg reuse water, grey water)</t>
  </si>
  <si>
    <t>All sporting facilities, ovals, bowling greens; esp HP Barr Reserve which is fed from the river</t>
  </si>
  <si>
    <t>In 2006 fields were unusable for half football season; alternative grounds needed to be sourced; flood events impact on tennis, cricket grounds and fields</t>
  </si>
  <si>
    <t>Alternative water sources (expensive); low water adapted vegetation (conversion of streetscapes; plantings)</t>
  </si>
  <si>
    <t>Lake Buffalo and Lake William Hovell; Ovens River</t>
  </si>
  <si>
    <t>Adaptation to low water plantings</t>
  </si>
  <si>
    <t>High profile legislative back up</t>
  </si>
  <si>
    <t>Impacts on tourism - a trust issue.  How does this relate to a low water future?</t>
  </si>
  <si>
    <t>Supply areas:  larger farm dams; Buffalo and William Hovell</t>
  </si>
  <si>
    <t>Supply by tanks and trucks</t>
  </si>
  <si>
    <t>Primary schools; community halls</t>
  </si>
  <si>
    <t>Hospital already has high priority and more secure access to water; groundwater alternative in Wangaratta</t>
  </si>
  <si>
    <t>Policy and programs at government level (including council and NE Water)</t>
  </si>
  <si>
    <t>Evidence of adaptation already (eg tanks, grey water, changing garden plants, reducing lawn areas etc)</t>
  </si>
  <si>
    <t>Habitat management; limited work to conserve habitat health (an issue)</t>
  </si>
  <si>
    <t>Riparian areas of the Ovens and King</t>
  </si>
  <si>
    <t>All areas of Rural City of Wangaratta</t>
  </si>
  <si>
    <t xml:space="preserve">Ovens River </t>
  </si>
  <si>
    <t>Not just about reliability, also about variability; increased peaks and troughs may be positive</t>
  </si>
  <si>
    <t>Black water events associated with floods a concern</t>
  </si>
  <si>
    <t>Not an issue for City of Wononga</t>
  </si>
  <si>
    <t>Responsibility of NE Water</t>
  </si>
  <si>
    <t>NE CMA and G-MW responsibilities</t>
  </si>
  <si>
    <t>NE Water and G-MW responsibility</t>
  </si>
  <si>
    <t>Some individuals on rural properties affected</t>
  </si>
  <si>
    <t>no City of Wodonga townshiops affected</t>
  </si>
  <si>
    <t>No City of Wodonga townshiops affected</t>
  </si>
  <si>
    <t>Budget impact</t>
  </si>
  <si>
    <t>Impact from farm dams failing would be major/unlikely: Medium (see 3.10)</t>
  </si>
  <si>
    <t>Recent event was over $1M</t>
  </si>
  <si>
    <t>Lobby NE Water and state government</t>
  </si>
  <si>
    <t>Participate in tourism promotion</t>
  </si>
  <si>
    <t>Financial impacts easily get over $1M, this biases consequence rating. Moderate is probably right but cost over &gt;25M</t>
  </si>
  <si>
    <t>Wodonga has less impact on streetscape parks and gardens as a feature of the City</t>
  </si>
  <si>
    <t>Support staff need to aware of the issue and incorporate support</t>
  </si>
  <si>
    <t>Municipal Emergency Management Plan</t>
  </si>
  <si>
    <t>Should be a risk category for increased floods</t>
  </si>
  <si>
    <t>Education community awareness</t>
  </si>
  <si>
    <t>Low risk for Council if people do not change behaviour - Risk for support for initiatives like NEGHA</t>
  </si>
  <si>
    <t>Need to account for the services that bidiversity provide.  Revegetating riparian vegitation is expensive, and erosion a concern</t>
  </si>
  <si>
    <t>Weed control and planning</t>
  </si>
  <si>
    <t>Routine maintenance</t>
  </si>
  <si>
    <t>NE CMA</t>
  </si>
  <si>
    <t>Management</t>
  </si>
  <si>
    <t>Alternative supplies  (obtain water from secure sources) and storage</t>
  </si>
  <si>
    <t>Water trading, carry-over of entitlements and developing alternative supplies</t>
  </si>
  <si>
    <t xml:space="preserve">Murray River towns and Wangaratta </t>
  </si>
  <si>
    <t>Installing/maintaining appropriate treatment systems</t>
  </si>
  <si>
    <t>Murray River towns and small towns, e.g.Whitfield</t>
  </si>
  <si>
    <t>Consequence due to impacts on legal obligations and reputation</t>
  </si>
  <si>
    <t>Developing alternative supplies</t>
  </si>
  <si>
    <t>Wangaratta during low flow</t>
  </si>
  <si>
    <t xml:space="preserve">Review Water Supply Demand Strategy (WSDS) and investment program every 5 years, </t>
  </si>
  <si>
    <t>Whole business</t>
  </si>
  <si>
    <t>Consequence due to financial loss and impacts on service delivery and reputation</t>
  </si>
  <si>
    <t>Monitoring program for early detection, treatment</t>
  </si>
  <si>
    <t>Mantenance programs and design of infrastructure</t>
  </si>
  <si>
    <t>Damage caused by flooding included - Consequences due to impacts on service delivery, reputation and legal obligations</t>
  </si>
  <si>
    <t>Dam saftey programs increased spillway capacity</t>
  </si>
  <si>
    <t>All storages</t>
  </si>
  <si>
    <t>Damage caused by flooding included - Consequences due to impacts in all categories</t>
  </si>
  <si>
    <t>Reviewing WSDS every 5 years</t>
  </si>
  <si>
    <t>Major towns and Myrtleford</t>
  </si>
  <si>
    <t>Consequences due to financial losses</t>
  </si>
  <si>
    <t>Whole of business</t>
  </si>
  <si>
    <t>Changinging levels of service (allowing for watering of Public Open Space), reviewing WSDS</t>
  </si>
  <si>
    <t>Consequences due to impacts on reputation</t>
  </si>
  <si>
    <t>Maintenance and design of remote infrastructure</t>
  </si>
  <si>
    <t>Bushfire prone areas, e.g.Bright, Corryong</t>
  </si>
  <si>
    <t>Alternate water supplies made available for emergecy use</t>
  </si>
  <si>
    <t>Consequences due to impacts on service delivery, reputation and legal obligations</t>
  </si>
  <si>
    <t>Maintenance of lands and sites</t>
  </si>
  <si>
    <t>Local management rules for take and use of water</t>
  </si>
  <si>
    <t xml:space="preserve">Consequences due to impact on environment and sustainability </t>
  </si>
  <si>
    <t>Streamflow management plans, operating plans for storages</t>
  </si>
  <si>
    <t>Licencing for stock and domestic, Local government planning permits for forestry and subdivisions/development</t>
  </si>
  <si>
    <t xml:space="preserve">Need a policy statement on forestry plantations and other interceptions - Consequences due to impact on environment and sustainability </t>
  </si>
  <si>
    <t>Existing planning framework prioritises urban supply</t>
  </si>
  <si>
    <t>Blue greeen algae framework, existing water quality controls</t>
  </si>
  <si>
    <t>Water management plans, groundwater cap</t>
  </si>
  <si>
    <t>Ovens River basin</t>
  </si>
  <si>
    <t>None</t>
  </si>
  <si>
    <t>Need policy and legislation to take account of climate change risks in all planning decisions</t>
  </si>
  <si>
    <t>Water management plans, groundwater cap, whole farm planning, community planning</t>
  </si>
  <si>
    <t>Poor link between causes/stressors and risk</t>
  </si>
  <si>
    <t xml:space="preserve">Planning </t>
  </si>
  <si>
    <t>Current planning controls allow people to do things on into the future. Changing flood risks mean we need to change expectations</t>
  </si>
  <si>
    <t>Should read unregulated rather than unserviced?</t>
  </si>
  <si>
    <t>Not a CMA issue</t>
  </si>
  <si>
    <t>ANCOL standards</t>
  </si>
  <si>
    <t xml:space="preserve">ANCOL standards
Maintenance programs, design and siting, construction techniques, monitoring programs, </t>
  </si>
  <si>
    <t>Australian design standards</t>
  </si>
  <si>
    <t>Increased maintenance and capital costs
Limited availability of stormwater for harvesting / re-use 
Increased flooding
Damage to creeks which form part of stormwater management system</t>
  </si>
  <si>
    <t xml:space="preserve">Engineering Guidelines for Subdivisions &amp; Development Standards (NE Water)
Stormwater pipes installed in new developments and retrofits are designed for 1:10 year peak flow, up from 1:5 (although flood management plans do not necessarily reflect new standards) 
Design incorporating overland flow paths, detention systems, stormwater reuse systems. </t>
  </si>
  <si>
    <t>Local government prioritising</t>
  </si>
  <si>
    <t>Local level, land management control</t>
  </si>
  <si>
    <t>Pre defining reliable water points</t>
  </si>
  <si>
    <t>Local planning</t>
  </si>
  <si>
    <t>Local planning, government exemptions from severe restrictions</t>
  </si>
  <si>
    <t>Government awareness programs etc, incentives</t>
  </si>
  <si>
    <t>Climate change is considered in renewing existing strategies, current investment in climate threatened species</t>
  </si>
  <si>
    <t>Threatened species plans, refuge areas, general planning</t>
  </si>
  <si>
    <t>There is currently no legislated protection for the environment</t>
  </si>
  <si>
    <t>Major fire and flood events are the cause of the impact, cannot plan for these major natural events</t>
  </si>
  <si>
    <t>System planning/alternative supplies</t>
  </si>
  <si>
    <t>Core business management</t>
  </si>
  <si>
    <t xml:space="preserve">Deep groundwater pumping, Urban stormwater capture </t>
  </si>
  <si>
    <t>Wangaratta, smaller towns on King and Ovens, Albury/Wodona</t>
  </si>
  <si>
    <t>Alternative capture mechanisms, interceptions and groundwater harvesting</t>
  </si>
  <si>
    <t>Regulation including enviromnment, grounwater harvesting and surface water capture</t>
  </si>
  <si>
    <t>Smaller comunities direct diverters</t>
  </si>
  <si>
    <t xml:space="preserve">Deep groundwater pumping, urban stormwater capture </t>
  </si>
  <si>
    <t>Potentially more call on Groundwater resource therfore planning required</t>
  </si>
  <si>
    <t>Caps on surface and groundwater/ Planning instruments/ evaluation-modelling-review</t>
  </si>
  <si>
    <t>Continue to develop knowledge of the systems and consequent refining of regulation</t>
  </si>
  <si>
    <t>Monitoring of groundwater quality</t>
  </si>
  <si>
    <t>Around valley margins</t>
  </si>
  <si>
    <t>Emerency response planning</t>
  </si>
  <si>
    <t>Lake Buffalo, Lake William Hovel other key storages</t>
  </si>
  <si>
    <t>increased costs if water neded to pumped out of storages at low levels</t>
  </si>
  <si>
    <t>Understanding the system and regulating it well</t>
  </si>
  <si>
    <t>All direct diversions and summer holiday destinations</t>
  </si>
  <si>
    <t>G-MW has no piped or other delivery infrastructure.  (Rivers deliver water in upper North East)</t>
  </si>
  <si>
    <t>Maintenance and monitoring</t>
  </si>
  <si>
    <t>Not a G-MW responsibility</t>
  </si>
  <si>
    <t>Land and on-water management planning for each storage</t>
  </si>
  <si>
    <t>Lake Buffalo, Lake William Hovel</t>
  </si>
  <si>
    <t>Land and on water management planning</t>
  </si>
  <si>
    <t>Not direct impact but G-MW get drawn into concerns about stock and domestic use</t>
  </si>
  <si>
    <t>Remote access and operation of storages</t>
  </si>
  <si>
    <t>Affects ability of staff to access remote storages</t>
  </si>
  <si>
    <t>Alternative storage and capture</t>
  </si>
  <si>
    <t>Possible educatioin role</t>
  </si>
  <si>
    <t>Channel and storage Weed management strategy</t>
  </si>
  <si>
    <t>Management plans for alocation and diversion to environmental flows</t>
  </si>
  <si>
    <t>stakeholder relationships</t>
  </si>
  <si>
    <t>Murray Darling Basin Plan and Northern Sustainable Water Strategy</t>
  </si>
  <si>
    <t>Very difficult to rate, where does adaptation fit into the picture with continuing low rainfall. There is not enough clarity in the risk description.</t>
  </si>
  <si>
    <t>Critical human neds will be met (urban), irrigators take the biggest risk</t>
  </si>
  <si>
    <t>Regional Catchment Strategies - and regulated environmental flows</t>
  </si>
  <si>
    <t>large dams and rivers</t>
  </si>
  <si>
    <t>water quality affected by quality off runoff, not just algal impact.</t>
  </si>
  <si>
    <t>real differences in expert opinion, particularly Ovens Basin, further research and/or interpretation required</t>
  </si>
  <si>
    <t>We need good data, differences between Commonwealth and States needs to be resolved</t>
  </si>
  <si>
    <t>Engineering solutions - treatment or deeper drilling</t>
  </si>
  <si>
    <t>need to reduce energy inputs to fullfill obligations, long term project planning</t>
  </si>
  <si>
    <t>very difficult to influence at a local scale, adaptation to higher costs.</t>
  </si>
  <si>
    <t>pressure on serviced areas as well</t>
  </si>
  <si>
    <t>Catastrophic fo individual communities but less consequence across region</t>
  </si>
  <si>
    <t>engineering solutions possible but these come at a cost</t>
  </si>
  <si>
    <t>Leadership and community engagement</t>
  </si>
  <si>
    <t>Needs to be community led, backed by good policy to make it easier for people to take action.</t>
  </si>
  <si>
    <t>Regional Catchment Strategy and Regional River Health Strategy</t>
  </si>
  <si>
    <t>RCS - need to reduce agricultural impacts DPI to lead</t>
  </si>
  <si>
    <t>Recommended revised regional rating (M M H)</t>
  </si>
  <si>
    <t>Industry sectors</t>
  </si>
  <si>
    <t>Urban and regional development</t>
  </si>
  <si>
    <t>Ratings - region wide</t>
  </si>
  <si>
    <t>Reduced capacity of groundwater affects accessibility</t>
  </si>
  <si>
    <t>Planning controls, local and regional planning to incorporate reduced availability into fire response (Municipal fire prevention planning)</t>
  </si>
  <si>
    <t xml:space="preserve">Demand restrictions, leading to irrigation bans
Other water restrictions including watering of public open space and outdoor residential gardening  </t>
  </si>
  <si>
    <t xml:space="preserve">Demand restrictions, leading to irrigation bans
Other water restrictions including watering of public open space and outdoor residential gardening </t>
  </si>
  <si>
    <r>
      <t xml:space="preserve">Increased likelihood over time is driven by rural users unconnected to water authorities (non-water treatment customers)
</t>
    </r>
    <r>
      <rPr>
        <sz val="8"/>
        <color theme="5"/>
        <rFont val="Arial"/>
        <family val="2"/>
      </rPr>
      <t>Recommended revised regional rating (M H H)</t>
    </r>
  </si>
  <si>
    <t>Increased pressure on aquatic or amphibious species and communities
Decreased breeding opportunities for birds</t>
  </si>
  <si>
    <t>Increased pressure on aquatic or amphibious species and communities
Decreased breeding opportunities for birds, impacts on wetlands, groundwater dependent ecosystems</t>
  </si>
  <si>
    <r>
      <t xml:space="preserve">Decreased water reliability in </t>
    </r>
    <r>
      <rPr>
        <b/>
        <u/>
        <sz val="8"/>
        <rFont val="Arial"/>
        <family val="2"/>
      </rPr>
      <t>unregulated</t>
    </r>
    <r>
      <rPr>
        <b/>
        <sz val="8"/>
        <rFont val="Arial"/>
        <family val="2"/>
      </rPr>
      <t xml:space="preserve"> systems (</t>
    </r>
    <r>
      <rPr>
        <b/>
        <i/>
        <sz val="8"/>
        <rFont val="Arial"/>
        <family val="2"/>
      </rPr>
      <t>standing water bodies, wetlands and waterways</t>
    </r>
    <r>
      <rPr>
        <b/>
        <sz val="8"/>
        <rFont val="Arial"/>
        <family val="2"/>
      </rPr>
      <t>)</t>
    </r>
  </si>
  <si>
    <t>Increased damage to or destruction of council buildings and structures due to inundation</t>
  </si>
  <si>
    <t>Stormwater treatment systems overwhelmed (biological, non-biological, e.g. detention basins)</t>
  </si>
  <si>
    <t>Damage to or failure of flood mitigation structures (e.g. levees)</t>
  </si>
  <si>
    <t>Increased damage to regional transport infrastructure (roads, bridges,  culverts)</t>
  </si>
  <si>
    <t xml:space="preserve">Increased damage to regional power and communications infrastructure </t>
  </si>
  <si>
    <t>Uncertainty over climate change projections
Competing objectives / priorities between different bodies involved in water planning</t>
  </si>
  <si>
    <t>Will probably have greatest effect on GW &amp; flood planning &amp; urban water supply</t>
  </si>
  <si>
    <t>Inspection &amp; maintenance programs.  However, these are not uniform or consistent between councils.  Furthermore, condition/status of levees is often difficult to know until there is a flood!  Emergency works.</t>
  </si>
  <si>
    <t>Rainfall intensity &amp; variability , alternate between dry &amp; wet; extreme heights or volumes likely to increase in the future which could overtop current levees.</t>
  </si>
  <si>
    <t>Service delivery, reputational issue.  Groundwater users are more affected than surface water users by poor water quality.
No towns are on groundwater though.</t>
  </si>
  <si>
    <t>Increased likelihood over time is driven by rural users unconnected to water authorities (non-water treatment customers)</t>
  </si>
  <si>
    <t>Rock beaching, headwalls, tends to be retrospective</t>
  </si>
  <si>
    <t>Issue of degradation &amp; rate of deterioration</t>
  </si>
  <si>
    <t>Planning controls (locations etc.).  Priority sites for protection in emergencies.</t>
  </si>
  <si>
    <t>Even though Council is not directly responsible, there is flow-on effect because of emergency management coordination role &amp; general service delivery role</t>
  </si>
  <si>
    <t>Primary concerns around caravan parks and reserves, bike trails &amp; a few halls</t>
  </si>
  <si>
    <t>Pollution tends to be greatly diluted in flood</t>
  </si>
  <si>
    <t>Increased maintenance and capital costs 
Pollution of waterways</t>
  </si>
  <si>
    <r>
      <t>Service delivery, reputational issue.  Groundwater users are more affected than surface water users by poor water quality.</t>
    </r>
    <r>
      <rPr>
        <sz val="8"/>
        <rFont val="Arial"/>
        <family val="2"/>
      </rPr>
      <t xml:space="preserve">
No towns are on groundwater though.</t>
    </r>
  </si>
  <si>
    <t>Increase frequency and intensity of droughts
Increased frequency and intensity of heatwaves 
Population growth
Tourism growth 
Increased rainfall variability.</t>
  </si>
  <si>
    <t>ESC currently prevents the passing of these types of costs onto customers.  Lobbying may be required to change economic regulations covering pass on of costs.
Opportunity - increased cost of energy allows money to be made from renewables.</t>
  </si>
  <si>
    <t>Not applicable</t>
  </si>
  <si>
    <t>Not yet rated</t>
  </si>
  <si>
    <t>G-M Water
Risk ratings</t>
  </si>
  <si>
    <t>NEW regards these as contributing factors, not risks in themselves for NEW</t>
  </si>
  <si>
    <t>G-M Water
Other information</t>
  </si>
  <si>
    <t>This risk has not yet been rated by Council</t>
  </si>
  <si>
    <t xml:space="preserve">Not yet rated </t>
  </si>
  <si>
    <t>No applicable</t>
  </si>
  <si>
    <t>Not relevant to Wodonga</t>
  </si>
  <si>
    <t>This risk has not yet been rated by NEW</t>
  </si>
  <si>
    <t>This risk has not yet been rated by NECMA</t>
  </si>
  <si>
    <t>not yet rated</t>
  </si>
  <si>
    <t>This risk has not yet been rated by G-MW</t>
  </si>
  <si>
    <t>This risk has not yet been rated by DSE</t>
  </si>
  <si>
    <t>Not applicable to NE Water</t>
  </si>
  <si>
    <t>Not a NECMA issue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</si>
</sst>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sz val="8"/>
      <name val="Arial"/>
      <family val="2"/>
    </font>
    <font>
      <sz val="8"/>
      <name val="Arial"/>
      <family val="2"/>
    </font>
    <font>
      <b/>
      <sz val="10"/>
      <color indexed="9"/>
      <name val="Times New Roman Bold"/>
    </font>
    <font>
      <b/>
      <sz val="10"/>
      <name val="Times New Roman Bold"/>
    </font>
    <font>
      <sz val="10"/>
      <name val="Times New Roman"/>
      <family val="1"/>
    </font>
    <font>
      <sz val="11"/>
      <name val="Times New Roman"/>
      <family val="1"/>
    </font>
    <font>
      <sz val="10"/>
      <color indexed="8"/>
      <name val="Times New Roman"/>
      <family val="1"/>
    </font>
    <font>
      <b/>
      <sz val="10"/>
      <name val="Arial"/>
      <family val="2"/>
    </font>
    <font>
      <sz val="10"/>
      <name val="Arial"/>
      <family val="2"/>
    </font>
    <font>
      <sz val="10"/>
      <name val="Arial"/>
      <family val="2"/>
    </font>
    <font>
      <b/>
      <i/>
      <sz val="8"/>
      <name val="Arial"/>
      <family val="2"/>
    </font>
    <font>
      <b/>
      <u/>
      <sz val="8"/>
      <name val="Arial"/>
      <family val="2"/>
    </font>
    <font>
      <b/>
      <sz val="8"/>
      <name val="Calibri"/>
      <family val="2"/>
      <scheme val="minor"/>
    </font>
    <font>
      <b/>
      <sz val="10"/>
      <color theme="0"/>
      <name val="Arial"/>
      <family val="2"/>
    </font>
    <font>
      <b/>
      <sz val="10"/>
      <name val="Calibri"/>
      <family val="2"/>
      <scheme val="minor"/>
    </font>
    <font>
      <b/>
      <sz val="10"/>
      <color indexed="9"/>
      <name val="Calibri"/>
      <family val="2"/>
      <scheme val="minor"/>
    </font>
    <font>
      <sz val="10"/>
      <name val="Calibri"/>
      <family val="2"/>
      <scheme val="minor"/>
    </font>
    <font>
      <b/>
      <sz val="11"/>
      <name val="Calibri"/>
      <family val="2"/>
      <scheme val="minor"/>
    </font>
    <font>
      <sz val="11"/>
      <name val="Calibri"/>
      <family val="2"/>
      <scheme val="minor"/>
    </font>
    <font>
      <b/>
      <sz val="12"/>
      <name val="Arial"/>
      <family val="2"/>
    </font>
    <font>
      <b/>
      <sz val="11"/>
      <color theme="1"/>
      <name val="Calibri"/>
      <family val="2"/>
      <scheme val="minor"/>
    </font>
    <font>
      <sz val="20"/>
      <color theme="0"/>
      <name val="Arial"/>
      <family val="2"/>
    </font>
    <font>
      <sz val="9"/>
      <name val="Arial"/>
      <family val="2"/>
    </font>
    <font>
      <sz val="8"/>
      <color theme="5"/>
      <name val="Arial"/>
      <family val="2"/>
    </font>
    <font>
      <b/>
      <sz val="8"/>
      <color theme="5"/>
      <name val="Arial"/>
      <family val="2"/>
    </font>
    <font>
      <sz val="8"/>
      <color rgb="FFC00000"/>
      <name val="Arial"/>
      <family val="2"/>
    </font>
  </fonts>
  <fills count="19">
    <fill>
      <patternFill patternType="none"/>
    </fill>
    <fill>
      <patternFill patternType="gray125"/>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0"/>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FC000"/>
        <bgColor indexed="64"/>
      </patternFill>
    </fill>
    <fill>
      <patternFill patternType="solid">
        <fgColor rgb="FFE51F1F"/>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DBEEF3"/>
        <bgColor indexed="64"/>
      </patternFill>
    </fill>
    <fill>
      <patternFill patternType="solid">
        <fgColor theme="0"/>
        <bgColor indexed="64"/>
      </patternFill>
    </fill>
    <fill>
      <patternFill patternType="solid">
        <fgColor rgb="FFFFFF66"/>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rgb="FF92D050"/>
        <bgColor indexed="64"/>
      </patternFill>
    </fill>
    <fill>
      <patternFill patternType="solid">
        <fgColor indexed="65"/>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22"/>
      </bottom>
      <diagonal/>
    </border>
    <border>
      <left style="thin">
        <color indexed="22"/>
      </left>
      <right style="thin">
        <color indexed="22"/>
      </right>
      <top/>
      <bottom style="thin">
        <color indexed="22"/>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9" fillId="0" borderId="0"/>
    <xf numFmtId="9" fontId="9" fillId="0" borderId="0" applyFont="0" applyFill="0" applyBorder="0" applyAlignment="0" applyProtection="0"/>
  </cellStyleXfs>
  <cellXfs count="189">
    <xf numFmtId="0" fontId="0" fillId="0" borderId="0" xfId="0"/>
    <xf numFmtId="0" fontId="1" fillId="0" borderId="0" xfId="0" applyFont="1" applyFill="1" applyAlignment="1">
      <alignment horizontal="center" wrapText="1"/>
    </xf>
    <xf numFmtId="0" fontId="2" fillId="0" borderId="0" xfId="0" applyFont="1" applyAlignment="1">
      <alignment vertical="top"/>
    </xf>
    <xf numFmtId="2" fontId="2" fillId="0" borderId="0" xfId="0" applyNumberFormat="1" applyFont="1" applyAlignment="1">
      <alignment horizontal="center" vertical="top"/>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4"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7" fillId="0" borderId="5" xfId="0" applyFont="1" applyBorder="1" applyAlignment="1">
      <alignment horizontal="left" wrapText="1"/>
    </xf>
    <xf numFmtId="0" fontId="5" fillId="0" borderId="5" xfId="0" applyFont="1" applyBorder="1" applyAlignment="1">
      <alignment horizontal="left" wrapText="1"/>
    </xf>
    <xf numFmtId="0" fontId="8" fillId="0" borderId="0" xfId="0" applyFont="1"/>
    <xf numFmtId="0" fontId="10" fillId="0" borderId="0" xfId="0" applyFont="1"/>
    <xf numFmtId="0" fontId="13" fillId="0" borderId="0" xfId="0" applyFont="1" applyFill="1" applyBorder="1" applyAlignment="1">
      <alignment horizontal="center" vertical="top" wrapText="1"/>
    </xf>
    <xf numFmtId="0" fontId="2" fillId="0" borderId="0" xfId="0" applyFont="1" applyBorder="1" applyAlignment="1">
      <alignment vertical="top"/>
    </xf>
    <xf numFmtId="0" fontId="14" fillId="0" borderId="0" xfId="0" applyFont="1" applyFill="1" applyBorder="1" applyAlignment="1">
      <alignment horizontal="center" wrapText="1"/>
    </xf>
    <xf numFmtId="0" fontId="15"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0" fillId="0" borderId="0" xfId="0" applyFill="1" applyBorder="1"/>
    <xf numFmtId="0" fontId="18" fillId="5" borderId="2" xfId="0" applyFont="1" applyFill="1" applyBorder="1" applyAlignment="1">
      <alignment horizontal="center" vertical="top" wrapText="1"/>
    </xf>
    <xf numFmtId="0" fontId="19" fillId="9" borderId="4" xfId="0" applyFont="1" applyFill="1" applyBorder="1" applyAlignment="1">
      <alignment horizontal="left" wrapText="1"/>
    </xf>
    <xf numFmtId="0" fontId="19" fillId="4" borderId="4" xfId="0" applyFont="1" applyFill="1" applyBorder="1" applyAlignment="1">
      <alignment horizontal="left" wrapText="1"/>
    </xf>
    <xf numFmtId="0" fontId="19" fillId="3" borderId="4" xfId="0" applyFont="1" applyFill="1" applyBorder="1" applyAlignment="1">
      <alignment horizontal="left" wrapText="1"/>
    </xf>
    <xf numFmtId="0" fontId="19" fillId="10" borderId="4" xfId="0" applyFont="1" applyFill="1" applyBorder="1" applyAlignment="1">
      <alignment horizontal="left" wrapText="1"/>
    </xf>
    <xf numFmtId="0" fontId="6" fillId="0" borderId="0" xfId="0" applyFont="1" applyFill="1" applyBorder="1" applyAlignment="1">
      <alignment horizontal="left" wrapText="1"/>
    </xf>
    <xf numFmtId="0" fontId="2" fillId="6" borderId="2" xfId="0" applyFont="1" applyFill="1" applyBorder="1" applyAlignment="1">
      <alignment horizontal="left" vertical="center" wrapText="1"/>
    </xf>
    <xf numFmtId="0" fontId="1" fillId="0" borderId="2" xfId="0" applyFont="1" applyBorder="1" applyAlignment="1">
      <alignment horizontal="center" vertical="center"/>
    </xf>
    <xf numFmtId="2" fontId="2" fillId="0" borderId="0" xfId="0" applyNumberFormat="1" applyFont="1" applyFill="1" applyAlignment="1">
      <alignment horizontal="center" vertical="top"/>
    </xf>
    <xf numFmtId="0" fontId="2" fillId="0" borderId="0" xfId="0" applyFont="1" applyFill="1" applyAlignment="1">
      <alignment vertical="top"/>
    </xf>
    <xf numFmtId="2" fontId="2" fillId="0" borderId="2" xfId="0" applyNumberFormat="1" applyFont="1" applyBorder="1" applyAlignment="1">
      <alignment horizontal="center" vertical="center"/>
    </xf>
    <xf numFmtId="0" fontId="2" fillId="0" borderId="0" xfId="0" applyFont="1" applyAlignment="1">
      <alignment vertical="top" wrapText="1"/>
    </xf>
    <xf numFmtId="0" fontId="1" fillId="0" borderId="0" xfId="0" applyFont="1" applyAlignment="1">
      <alignment vertical="top"/>
    </xf>
    <xf numFmtId="0" fontId="8" fillId="0" borderId="0" xfId="0" applyFont="1" applyFill="1" applyBorder="1" applyAlignment="1">
      <alignment horizontal="center" wrapText="1"/>
    </xf>
    <xf numFmtId="0" fontId="5" fillId="8" borderId="13" xfId="0" applyFont="1" applyFill="1" applyBorder="1" applyAlignment="1">
      <alignment horizontal="center" wrapText="1"/>
    </xf>
    <xf numFmtId="0" fontId="5" fillId="9" borderId="18" xfId="0" applyFont="1" applyFill="1" applyBorder="1" applyAlignment="1">
      <alignment horizontal="center" wrapText="1"/>
    </xf>
    <xf numFmtId="0" fontId="5" fillId="12" borderId="20" xfId="0" applyFont="1" applyFill="1" applyBorder="1" applyAlignment="1">
      <alignment horizontal="center" wrapText="1"/>
    </xf>
    <xf numFmtId="0" fontId="5" fillId="7" borderId="14" xfId="0" applyFont="1" applyFill="1" applyBorder="1" applyAlignment="1">
      <alignment horizontal="center" wrapText="1"/>
    </xf>
    <xf numFmtId="0" fontId="5" fillId="12" borderId="16" xfId="0" applyFont="1" applyFill="1" applyBorder="1" applyAlignment="1">
      <alignment horizontal="center" wrapText="1"/>
    </xf>
    <xf numFmtId="0" fontId="5" fillId="12" borderId="18" xfId="0" applyFont="1" applyFill="1" applyBorder="1" applyAlignment="1">
      <alignment horizontal="center" wrapText="1"/>
    </xf>
    <xf numFmtId="0" fontId="5" fillId="12" borderId="17" xfId="0" applyFont="1" applyFill="1" applyBorder="1" applyAlignment="1">
      <alignment horizontal="center" wrapText="1"/>
    </xf>
    <xf numFmtId="0" fontId="5" fillId="12" borderId="14" xfId="0" applyFont="1" applyFill="1" applyBorder="1" applyAlignment="1">
      <alignment horizontal="center" wrapText="1"/>
    </xf>
    <xf numFmtId="0" fontId="5" fillId="12" borderId="15" xfId="0" applyFont="1" applyFill="1" applyBorder="1" applyAlignment="1">
      <alignment horizontal="center" wrapText="1"/>
    </xf>
    <xf numFmtId="0" fontId="5" fillId="8" borderId="22" xfId="0" applyFont="1" applyFill="1" applyBorder="1" applyAlignment="1">
      <alignment horizontal="center" wrapText="1"/>
    </xf>
    <xf numFmtId="0" fontId="2" fillId="0" borderId="0" xfId="0" applyFont="1" applyBorder="1" applyAlignment="1">
      <alignment vertical="top" wrapText="1"/>
    </xf>
    <xf numFmtId="0" fontId="5" fillId="7" borderId="22" xfId="0" applyFont="1" applyFill="1" applyBorder="1" applyAlignment="1">
      <alignment horizontal="center" wrapText="1"/>
    </xf>
    <xf numFmtId="0" fontId="5" fillId="8" borderId="23" xfId="0" applyFont="1" applyFill="1" applyBorder="1" applyAlignment="1">
      <alignment horizontal="center" wrapText="1"/>
    </xf>
    <xf numFmtId="0" fontId="9" fillId="0" borderId="0" xfId="1"/>
    <xf numFmtId="0" fontId="21" fillId="0" borderId="25" xfId="1" applyFont="1" applyBorder="1" applyAlignment="1">
      <alignment horizontal="left"/>
    </xf>
    <xf numFmtId="0" fontId="9" fillId="0" borderId="26" xfId="1" applyBorder="1" applyAlignment="1">
      <alignment horizontal="center"/>
    </xf>
    <xf numFmtId="0" fontId="9" fillId="0" borderId="27" xfId="1" applyBorder="1" applyAlignment="1">
      <alignment horizontal="center"/>
    </xf>
    <xf numFmtId="0" fontId="9" fillId="0" borderId="25" xfId="1" applyBorder="1" applyAlignment="1">
      <alignment horizontal="center"/>
    </xf>
    <xf numFmtId="0" fontId="21" fillId="0" borderId="7" xfId="1" applyFont="1" applyBorder="1" applyAlignment="1">
      <alignment horizontal="left"/>
    </xf>
    <xf numFmtId="0" fontId="21" fillId="0" borderId="0" xfId="1" applyFont="1" applyBorder="1" applyAlignment="1">
      <alignment horizontal="center"/>
    </xf>
    <xf numFmtId="0" fontId="21" fillId="0" borderId="28" xfId="1" applyFont="1" applyBorder="1" applyAlignment="1">
      <alignment horizontal="center"/>
    </xf>
    <xf numFmtId="0" fontId="21" fillId="0" borderId="7" xfId="1" applyFont="1" applyBorder="1" applyAlignment="1">
      <alignment horizontal="center"/>
    </xf>
    <xf numFmtId="0" fontId="9" fillId="0" borderId="7" xfId="1" applyBorder="1" applyAlignment="1">
      <alignment horizontal="left"/>
    </xf>
    <xf numFmtId="0" fontId="9" fillId="0" borderId="0" xfId="1" applyBorder="1" applyAlignment="1">
      <alignment horizontal="center"/>
    </xf>
    <xf numFmtId="9" fontId="0" fillId="0" borderId="7" xfId="2" applyFont="1" applyBorder="1" applyAlignment="1">
      <alignment horizontal="center"/>
    </xf>
    <xf numFmtId="9" fontId="0" fillId="0" borderId="0" xfId="2" applyFont="1" applyBorder="1" applyAlignment="1">
      <alignment horizontal="center"/>
    </xf>
    <xf numFmtId="9" fontId="0" fillId="0" borderId="28" xfId="2" applyFont="1" applyBorder="1" applyAlignment="1">
      <alignment horizontal="center"/>
    </xf>
    <xf numFmtId="0" fontId="9" fillId="0" borderId="7" xfId="1" applyFont="1" applyBorder="1" applyAlignment="1">
      <alignment horizontal="left"/>
    </xf>
    <xf numFmtId="0" fontId="8" fillId="0" borderId="8" xfId="1" applyFont="1" applyBorder="1" applyAlignment="1">
      <alignment horizontal="left"/>
    </xf>
    <xf numFmtId="0" fontId="8" fillId="0" borderId="6" xfId="1" applyFont="1" applyBorder="1" applyAlignment="1">
      <alignment horizontal="center"/>
    </xf>
    <xf numFmtId="9" fontId="0" fillId="0" borderId="8" xfId="2" applyFont="1" applyBorder="1" applyAlignment="1">
      <alignment horizontal="center"/>
    </xf>
    <xf numFmtId="9" fontId="0" fillId="0" borderId="6" xfId="2" applyFont="1" applyBorder="1" applyAlignment="1">
      <alignment horizontal="center"/>
    </xf>
    <xf numFmtId="9" fontId="0" fillId="0" borderId="5" xfId="2" applyFont="1" applyBorder="1" applyAlignment="1">
      <alignment horizontal="center"/>
    </xf>
    <xf numFmtId="9" fontId="9" fillId="0" borderId="0" xfId="1" applyNumberFormat="1"/>
    <xf numFmtId="0" fontId="5" fillId="9" borderId="21" xfId="0" applyFont="1" applyFill="1" applyBorder="1" applyAlignment="1">
      <alignment horizontal="center" wrapText="1"/>
    </xf>
    <xf numFmtId="0" fontId="5" fillId="9" borderId="24" xfId="0" applyFont="1" applyFill="1" applyBorder="1" applyAlignment="1">
      <alignment horizontal="center" wrapText="1"/>
    </xf>
    <xf numFmtId="0" fontId="5" fillId="9" borderId="19" xfId="0" applyFont="1" applyFill="1" applyBorder="1" applyAlignment="1">
      <alignment horizontal="center" wrapText="1"/>
    </xf>
    <xf numFmtId="0" fontId="15" fillId="2" borderId="12" xfId="0" applyFont="1" applyFill="1" applyBorder="1" applyAlignment="1">
      <alignment horizontal="justify" vertical="top" wrapText="1"/>
    </xf>
    <xf numFmtId="0" fontId="16" fillId="2" borderId="16" xfId="0" applyFont="1" applyFill="1" applyBorder="1" applyAlignment="1">
      <alignment horizontal="center" vertical="center" wrapText="1"/>
    </xf>
    <xf numFmtId="0" fontId="5" fillId="7" borderId="0" xfId="0" applyFont="1" applyFill="1" applyBorder="1" applyAlignment="1">
      <alignment horizontal="center" wrapText="1"/>
    </xf>
    <xf numFmtId="0" fontId="5" fillId="9" borderId="0" xfId="0" applyFont="1" applyFill="1" applyBorder="1" applyAlignment="1">
      <alignment horizontal="center" wrapText="1"/>
    </xf>
    <xf numFmtId="0" fontId="16" fillId="2" borderId="17" xfId="0" applyFont="1" applyFill="1" applyBorder="1" applyAlignment="1">
      <alignment horizontal="center" vertical="center" wrapText="1"/>
    </xf>
    <xf numFmtId="0" fontId="2" fillId="0" borderId="11" xfId="0" applyFont="1" applyFill="1" applyBorder="1" applyAlignment="1">
      <alignment vertical="top" wrapText="1"/>
    </xf>
    <xf numFmtId="0" fontId="1" fillId="13" borderId="0" xfId="0" applyFont="1" applyFill="1" applyBorder="1" applyAlignment="1">
      <alignment vertical="center" wrapText="1"/>
    </xf>
    <xf numFmtId="0" fontId="2" fillId="13" borderId="0" xfId="0" applyFont="1" applyFill="1" applyBorder="1" applyAlignment="1">
      <alignment vertical="center" wrapText="1"/>
    </xf>
    <xf numFmtId="0" fontId="2" fillId="13" borderId="0" xfId="0" applyFont="1" applyFill="1" applyBorder="1" applyAlignment="1">
      <alignment horizontal="center" vertical="center" wrapText="1"/>
    </xf>
    <xf numFmtId="0" fontId="1" fillId="13" borderId="0" xfId="0" applyFont="1" applyFill="1" applyBorder="1" applyAlignment="1">
      <alignment horizontal="center" vertical="center"/>
    </xf>
    <xf numFmtId="0" fontId="9" fillId="13" borderId="0" xfId="0" applyFont="1" applyFill="1"/>
    <xf numFmtId="0" fontId="20" fillId="0" borderId="10" xfId="0" applyFont="1" applyBorder="1"/>
    <xf numFmtId="0" fontId="1" fillId="13" borderId="2" xfId="0" applyFont="1" applyFill="1" applyBorder="1" applyAlignment="1">
      <alignment horizontal="center" vertical="center"/>
    </xf>
    <xf numFmtId="0" fontId="2" fillId="13" borderId="2" xfId="0" applyFont="1" applyFill="1" applyBorder="1" applyAlignment="1">
      <alignment horizontal="center" vertical="center" wrapText="1"/>
    </xf>
    <xf numFmtId="0" fontId="0" fillId="13" borderId="0" xfId="0" applyFill="1"/>
    <xf numFmtId="2" fontId="1" fillId="15" borderId="2" xfId="0" applyNumberFormat="1" applyFont="1" applyFill="1" applyBorder="1" applyAlignment="1">
      <alignment horizontal="center" vertical="center" wrapText="1"/>
    </xf>
    <xf numFmtId="2" fontId="1" fillId="6" borderId="2" xfId="0" applyNumberFormat="1" applyFont="1" applyFill="1" applyBorder="1" applyAlignment="1">
      <alignment horizontal="center" vertical="center" wrapText="1"/>
    </xf>
    <xf numFmtId="0" fontId="2" fillId="15" borderId="2" xfId="0" applyFont="1" applyFill="1" applyBorder="1" applyAlignment="1">
      <alignment vertical="center" wrapText="1"/>
    </xf>
    <xf numFmtId="0" fontId="1" fillId="15" borderId="2" xfId="0" applyFont="1" applyFill="1" applyBorder="1" applyAlignment="1">
      <alignment vertical="center" wrapText="1"/>
    </xf>
    <xf numFmtId="0" fontId="2" fillId="15" borderId="2" xfId="0" applyFont="1" applyFill="1" applyBorder="1" applyAlignment="1">
      <alignment horizontal="left" vertical="center" wrapText="1"/>
    </xf>
    <xf numFmtId="0" fontId="2" fillId="13" borderId="0" xfId="0" applyFont="1" applyFill="1" applyAlignment="1">
      <alignment vertical="top"/>
    </xf>
    <xf numFmtId="0" fontId="2" fillId="13" borderId="0" xfId="0" applyFont="1" applyFill="1" applyBorder="1" applyAlignment="1">
      <alignment vertical="top" wrapText="1"/>
    </xf>
    <xf numFmtId="0" fontId="8" fillId="11" borderId="33" xfId="0" applyFont="1" applyFill="1" applyBorder="1" applyAlignment="1">
      <alignment horizontal="center" vertical="center" wrapText="1"/>
    </xf>
    <xf numFmtId="0" fontId="1" fillId="16" borderId="33" xfId="0" applyFont="1" applyFill="1" applyBorder="1" applyAlignment="1">
      <alignment horizontal="center" vertical="center" wrapText="1"/>
    </xf>
    <xf numFmtId="0" fontId="11" fillId="16" borderId="33" xfId="0" applyFont="1" applyFill="1" applyBorder="1" applyAlignment="1">
      <alignment horizontal="center" vertical="center" wrapText="1"/>
    </xf>
    <xf numFmtId="0" fontId="11" fillId="16" borderId="3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0" borderId="28" xfId="0" applyFont="1" applyBorder="1" applyAlignment="1">
      <alignment vertical="top"/>
    </xf>
    <xf numFmtId="0" fontId="2" fillId="0" borderId="28" xfId="0" applyFont="1" applyFill="1" applyBorder="1" applyAlignment="1">
      <alignment vertical="top"/>
    </xf>
    <xf numFmtId="0" fontId="8" fillId="11" borderId="34" xfId="0" applyFont="1" applyFill="1" applyBorder="1" applyAlignment="1">
      <alignment horizontal="center" vertical="center" wrapText="1"/>
    </xf>
    <xf numFmtId="0" fontId="2" fillId="15" borderId="2" xfId="0" applyFont="1" applyFill="1" applyBorder="1" applyAlignment="1">
      <alignment vertical="top"/>
    </xf>
    <xf numFmtId="0" fontId="8" fillId="11" borderId="35"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 fillId="15" borderId="3" xfId="0" applyFont="1" applyFill="1" applyBorder="1" applyAlignment="1">
      <alignment horizontal="center" vertical="center"/>
    </xf>
    <xf numFmtId="0" fontId="8" fillId="11" borderId="2" xfId="0" applyFont="1" applyFill="1" applyBorder="1" applyAlignment="1">
      <alignment horizontal="center" vertical="center" wrapText="1"/>
    </xf>
    <xf numFmtId="2" fontId="2" fillId="14" borderId="3" xfId="0" applyNumberFormat="1" applyFont="1" applyFill="1" applyBorder="1" applyAlignment="1">
      <alignment horizontal="center" vertical="center"/>
    </xf>
    <xf numFmtId="0" fontId="2" fillId="15" borderId="3" xfId="0" applyFont="1" applyFill="1" applyBorder="1" applyAlignment="1">
      <alignment horizontal="left" vertical="center" wrapText="1"/>
    </xf>
    <xf numFmtId="0" fontId="1" fillId="15" borderId="3" xfId="0" applyFont="1" applyFill="1" applyBorder="1" applyAlignment="1">
      <alignment horizontal="left" vertical="center"/>
    </xf>
    <xf numFmtId="0" fontId="2" fillId="15" borderId="3" xfId="0" applyFont="1" applyFill="1" applyBorder="1" applyAlignment="1">
      <alignment horizontal="left" vertical="top" wrapText="1"/>
    </xf>
    <xf numFmtId="0" fontId="2" fillId="15" borderId="2" xfId="1" applyNumberFormat="1" applyFont="1" applyFill="1" applyBorder="1" applyAlignment="1">
      <alignment horizontal="left" vertical="center" wrapText="1"/>
    </xf>
    <xf numFmtId="2" fontId="2" fillId="17" borderId="2" xfId="0" applyNumberFormat="1" applyFont="1" applyFill="1" applyBorder="1" applyAlignment="1">
      <alignment horizontal="center" vertical="center"/>
    </xf>
    <xf numFmtId="0" fontId="23" fillId="15" borderId="2" xfId="0" applyNumberFormat="1" applyFont="1" applyFill="1" applyBorder="1" applyAlignment="1">
      <alignment horizontal="left" vertical="center" wrapText="1"/>
    </xf>
    <xf numFmtId="0" fontId="2" fillId="15" borderId="2" xfId="0" applyNumberFormat="1" applyFont="1" applyFill="1" applyBorder="1" applyAlignment="1">
      <alignment horizontal="left" vertical="center" wrapText="1"/>
    </xf>
    <xf numFmtId="0" fontId="0" fillId="0" borderId="0" xfId="0"/>
    <xf numFmtId="0" fontId="1" fillId="6" borderId="2" xfId="0" applyFont="1" applyFill="1" applyBorder="1" applyAlignment="1">
      <alignment vertical="center" wrapText="1"/>
    </xf>
    <xf numFmtId="0" fontId="2" fillId="6" borderId="2" xfId="0" applyFont="1" applyFill="1" applyBorder="1" applyAlignment="1">
      <alignment vertical="center" wrapText="1"/>
    </xf>
    <xf numFmtId="0" fontId="1" fillId="0" borderId="2" xfId="0" applyFont="1" applyBorder="1" applyAlignment="1">
      <alignment horizontal="center" vertical="center"/>
    </xf>
    <xf numFmtId="2" fontId="2" fillId="0" borderId="2" xfId="0" applyNumberFormat="1" applyFont="1" applyBorder="1" applyAlignment="1">
      <alignment horizontal="center" vertical="center"/>
    </xf>
    <xf numFmtId="0" fontId="2" fillId="13" borderId="2" xfId="0" applyFont="1" applyFill="1" applyBorder="1" applyAlignment="1">
      <alignment horizontal="center" vertical="center" wrapText="1"/>
    </xf>
    <xf numFmtId="2" fontId="2" fillId="13" borderId="2" xfId="0" applyNumberFormat="1" applyFont="1" applyFill="1" applyBorder="1" applyAlignment="1">
      <alignment horizontal="center" vertical="center"/>
    </xf>
    <xf numFmtId="0" fontId="2" fillId="15" borderId="2" xfId="1" applyFont="1" applyFill="1" applyBorder="1" applyAlignment="1">
      <alignment horizontal="left" vertical="center" wrapText="1"/>
    </xf>
    <xf numFmtId="0" fontId="2" fillId="15" borderId="2" xfId="1" applyFont="1" applyFill="1" applyBorder="1" applyAlignment="1">
      <alignment horizontal="left" vertical="center" wrapText="1"/>
    </xf>
    <xf numFmtId="0" fontId="2" fillId="15" borderId="2" xfId="1" applyFont="1" applyFill="1" applyBorder="1" applyAlignment="1">
      <alignment horizontal="left" vertical="center" wrapText="1"/>
    </xf>
    <xf numFmtId="0" fontId="2" fillId="15" borderId="2" xfId="1" applyFont="1" applyFill="1" applyBorder="1" applyAlignment="1">
      <alignment horizontal="left" vertical="center" wrapText="1"/>
    </xf>
    <xf numFmtId="0" fontId="2" fillId="15" borderId="2" xfId="1" applyFont="1" applyFill="1" applyBorder="1" applyAlignment="1">
      <alignment horizontal="left" vertical="center" wrapText="1"/>
    </xf>
    <xf numFmtId="0" fontId="2" fillId="15" borderId="2" xfId="1" applyFont="1" applyFill="1" applyBorder="1" applyAlignment="1">
      <alignment horizontal="left" vertical="center" wrapText="1"/>
    </xf>
    <xf numFmtId="0" fontId="1" fillId="13" borderId="2" xfId="0" applyFont="1" applyFill="1" applyBorder="1" applyAlignment="1">
      <alignment vertical="center" wrapText="1"/>
    </xf>
    <xf numFmtId="0" fontId="2" fillId="13" borderId="2" xfId="0" applyFont="1" applyFill="1" applyBorder="1" applyAlignment="1">
      <alignment vertical="center" wrapText="1"/>
    </xf>
    <xf numFmtId="0" fontId="24" fillId="15" borderId="2" xfId="0" applyFont="1" applyFill="1" applyBorder="1" applyAlignment="1">
      <alignment vertical="top" wrapText="1"/>
    </xf>
    <xf numFmtId="0" fontId="25" fillId="15" borderId="3" xfId="0" applyFont="1" applyFill="1" applyBorder="1" applyAlignment="1">
      <alignment horizontal="left" vertical="center" wrapText="1"/>
    </xf>
    <xf numFmtId="0" fontId="2" fillId="6" borderId="2" xfId="0" applyFont="1" applyFill="1" applyBorder="1" applyAlignment="1">
      <alignment vertical="center"/>
    </xf>
    <xf numFmtId="0" fontId="2" fillId="15" borderId="28" xfId="0" applyFont="1" applyFill="1" applyBorder="1" applyAlignment="1">
      <alignment vertical="center" wrapText="1"/>
    </xf>
    <xf numFmtId="0" fontId="24" fillId="15" borderId="2" xfId="0" applyFont="1" applyFill="1" applyBorder="1" applyAlignment="1">
      <alignment vertical="center" wrapText="1"/>
    </xf>
    <xf numFmtId="0" fontId="2" fillId="15" borderId="2" xfId="0" applyFont="1" applyFill="1" applyBorder="1" applyAlignment="1">
      <alignment vertical="center"/>
    </xf>
    <xf numFmtId="0" fontId="0" fillId="0" borderId="0" xfId="0" applyAlignment="1">
      <alignment vertical="center"/>
    </xf>
    <xf numFmtId="0" fontId="24" fillId="6" borderId="2" xfId="0" applyFont="1" applyFill="1" applyBorder="1" applyAlignment="1">
      <alignment vertical="center" wrapText="1"/>
    </xf>
    <xf numFmtId="0" fontId="15" fillId="2" borderId="3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2" fillId="15" borderId="0" xfId="0" applyFont="1" applyFill="1" applyBorder="1" applyAlignment="1">
      <alignment vertical="center"/>
    </xf>
    <xf numFmtId="0" fontId="2" fillId="15" borderId="2" xfId="0" applyFont="1" applyFill="1" applyBorder="1" applyAlignment="1">
      <alignment vertical="top" wrapText="1"/>
    </xf>
    <xf numFmtId="0" fontId="8" fillId="11" borderId="41" xfId="0" applyFont="1" applyFill="1" applyBorder="1" applyAlignment="1">
      <alignment horizontal="center" vertical="center" wrapText="1"/>
    </xf>
    <xf numFmtId="0" fontId="1" fillId="16" borderId="41" xfId="0" applyFont="1" applyFill="1" applyBorder="1" applyAlignment="1">
      <alignment horizontal="center" vertical="center" wrapText="1"/>
    </xf>
    <xf numFmtId="0" fontId="26" fillId="15" borderId="2" xfId="0" applyFont="1" applyFill="1" applyBorder="1" applyAlignment="1">
      <alignment vertical="top" wrapText="1"/>
    </xf>
    <xf numFmtId="2" fontId="2" fillId="13" borderId="3" xfId="0" applyNumberFormat="1" applyFont="1" applyFill="1" applyBorder="1" applyAlignment="1">
      <alignment horizontal="center" vertical="center"/>
    </xf>
    <xf numFmtId="0" fontId="1" fillId="18" borderId="2" xfId="0" applyFont="1" applyFill="1" applyBorder="1" applyAlignment="1">
      <alignment horizontal="center" vertical="center"/>
    </xf>
    <xf numFmtId="0" fontId="1" fillId="0" borderId="2" xfId="0" applyFont="1" applyBorder="1" applyAlignment="1">
      <alignment horizontal="center" vertical="center" wrapText="1"/>
    </xf>
    <xf numFmtId="0" fontId="9" fillId="0" borderId="0" xfId="0" applyFont="1"/>
    <xf numFmtId="0" fontId="1" fillId="13" borderId="2" xfId="0" applyFont="1" applyFill="1" applyBorder="1" applyAlignment="1">
      <alignment horizontal="center" vertical="center" wrapText="1"/>
    </xf>
    <xf numFmtId="2" fontId="22" fillId="16" borderId="2" xfId="0" applyNumberFormat="1" applyFont="1" applyFill="1" applyBorder="1" applyAlignment="1">
      <alignment horizontal="center" vertical="top" wrapText="1"/>
    </xf>
    <xf numFmtId="2" fontId="22" fillId="16" borderId="2" xfId="0" applyNumberFormat="1" applyFont="1" applyFill="1" applyBorder="1" applyAlignment="1">
      <alignment horizontal="center" vertical="top"/>
    </xf>
    <xf numFmtId="2" fontId="22" fillId="11" borderId="38" xfId="0" applyNumberFormat="1" applyFont="1" applyFill="1" applyBorder="1" applyAlignment="1">
      <alignment horizontal="center" vertical="top" wrapText="1"/>
    </xf>
    <xf numFmtId="2" fontId="22" fillId="11" borderId="37" xfId="0" applyNumberFormat="1" applyFont="1" applyFill="1" applyBorder="1" applyAlignment="1">
      <alignment horizontal="center" vertical="top" wrapText="1"/>
    </xf>
    <xf numFmtId="2" fontId="22" fillId="11" borderId="39" xfId="0" applyNumberFormat="1" applyFont="1" applyFill="1" applyBorder="1" applyAlignment="1">
      <alignment horizontal="center" vertical="top" wrapText="1"/>
    </xf>
    <xf numFmtId="2" fontId="22" fillId="11" borderId="36" xfId="0" applyNumberFormat="1" applyFont="1" applyFill="1" applyBorder="1" applyAlignment="1">
      <alignment horizontal="center" vertical="top" wrapText="1"/>
    </xf>
    <xf numFmtId="2" fontId="22" fillId="11" borderId="6" xfId="0" applyNumberFormat="1" applyFont="1" applyFill="1" applyBorder="1" applyAlignment="1">
      <alignment horizontal="center" vertical="top" wrapText="1"/>
    </xf>
    <xf numFmtId="2" fontId="22" fillId="11" borderId="5" xfId="0" applyNumberFormat="1" applyFont="1" applyFill="1" applyBorder="1" applyAlignment="1">
      <alignment horizontal="center" vertical="top" wrapText="1"/>
    </xf>
    <xf numFmtId="2" fontId="22" fillId="11" borderId="38" xfId="0" applyNumberFormat="1" applyFont="1" applyFill="1" applyBorder="1" applyAlignment="1">
      <alignment horizontal="center" vertical="top"/>
    </xf>
    <xf numFmtId="2" fontId="22" fillId="11" borderId="37" xfId="0" applyNumberFormat="1" applyFont="1" applyFill="1" applyBorder="1" applyAlignment="1">
      <alignment horizontal="center" vertical="top"/>
    </xf>
    <xf numFmtId="2" fontId="22" fillId="11" borderId="39" xfId="0" applyNumberFormat="1" applyFont="1" applyFill="1" applyBorder="1" applyAlignment="1">
      <alignment horizontal="center" vertical="top"/>
    </xf>
    <xf numFmtId="2" fontId="22" fillId="16" borderId="38" xfId="0" applyNumberFormat="1" applyFont="1" applyFill="1" applyBorder="1" applyAlignment="1">
      <alignment horizontal="center" vertical="top" wrapText="1"/>
    </xf>
    <xf numFmtId="2" fontId="22" fillId="16" borderId="37" xfId="0" applyNumberFormat="1" applyFont="1" applyFill="1" applyBorder="1" applyAlignment="1">
      <alignment horizontal="center" vertical="top" wrapText="1"/>
    </xf>
    <xf numFmtId="2" fontId="22" fillId="16" borderId="39" xfId="0" applyNumberFormat="1" applyFont="1" applyFill="1" applyBorder="1" applyAlignment="1">
      <alignment horizontal="center" vertical="top" wrapText="1"/>
    </xf>
    <xf numFmtId="2" fontId="22" fillId="11" borderId="9" xfId="0" applyNumberFormat="1" applyFont="1" applyFill="1" applyBorder="1" applyAlignment="1">
      <alignment horizontal="center" vertical="top"/>
    </xf>
    <xf numFmtId="2" fontId="22" fillId="11" borderId="40" xfId="0" applyNumberFormat="1" applyFont="1" applyFill="1" applyBorder="1" applyAlignment="1">
      <alignment horizontal="center" vertical="top"/>
    </xf>
    <xf numFmtId="2" fontId="22" fillId="11" borderId="3" xfId="0" applyNumberFormat="1" applyFont="1" applyFill="1" applyBorder="1" applyAlignment="1">
      <alignment horizontal="center" vertical="top"/>
    </xf>
    <xf numFmtId="0" fontId="20" fillId="0" borderId="10" xfId="0" applyFont="1" applyBorder="1"/>
    <xf numFmtId="0" fontId="20" fillId="0" borderId="26" xfId="0" applyFont="1" applyBorder="1" applyAlignment="1">
      <alignment horizontal="left"/>
    </xf>
    <xf numFmtId="0" fontId="20" fillId="13" borderId="26" xfId="0" applyFont="1" applyFill="1" applyBorder="1" applyAlignment="1">
      <alignment horizontal="left"/>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9" fillId="0" borderId="2" xfId="0" applyFont="1" applyBorder="1" applyAlignment="1">
      <alignment horizontal="left" vertical="top" wrapText="1"/>
    </xf>
    <xf numFmtId="0" fontId="18" fillId="5" borderId="2" xfId="0" applyFont="1" applyFill="1" applyBorder="1" applyAlignment="1">
      <alignment horizontal="center" vertical="top" wrapText="1"/>
    </xf>
    <xf numFmtId="0" fontId="4" fillId="2" borderId="9" xfId="0" applyFont="1" applyFill="1" applyBorder="1" applyAlignment="1">
      <alignment horizontal="center" wrapText="1"/>
    </xf>
    <xf numFmtId="0" fontId="4" fillId="2" borderId="3" xfId="0" applyFont="1" applyFill="1" applyBorder="1" applyAlignment="1">
      <alignment horizontal="center" wrapText="1"/>
    </xf>
    <xf numFmtId="2" fontId="22" fillId="11" borderId="2" xfId="0" applyNumberFormat="1" applyFont="1" applyFill="1" applyBorder="1" applyAlignment="1">
      <alignment horizontal="center" vertical="top"/>
    </xf>
    <xf numFmtId="2" fontId="22" fillId="11" borderId="36" xfId="0" applyNumberFormat="1" applyFont="1" applyFill="1" applyBorder="1" applyAlignment="1">
      <alignment horizontal="center" vertical="top"/>
    </xf>
    <xf numFmtId="2" fontId="22" fillId="11" borderId="6" xfId="0" applyNumberFormat="1" applyFont="1" applyFill="1" applyBorder="1" applyAlignment="1">
      <alignment horizontal="center" vertical="top"/>
    </xf>
    <xf numFmtId="2" fontId="22" fillId="11" borderId="5" xfId="0" applyNumberFormat="1" applyFont="1" applyFill="1" applyBorder="1" applyAlignment="1">
      <alignment horizontal="center" vertical="top"/>
    </xf>
    <xf numFmtId="2" fontId="22" fillId="11" borderId="42" xfId="0" applyNumberFormat="1" applyFont="1" applyFill="1" applyBorder="1" applyAlignment="1">
      <alignment horizontal="center" vertical="top" wrapText="1"/>
    </xf>
    <xf numFmtId="2" fontId="22" fillId="11" borderId="42" xfId="0" applyNumberFormat="1" applyFont="1" applyFill="1" applyBorder="1" applyAlignment="1">
      <alignment horizontal="center" vertical="top"/>
    </xf>
    <xf numFmtId="2" fontId="22" fillId="11" borderId="35" xfId="0" applyNumberFormat="1" applyFont="1" applyFill="1" applyBorder="1" applyAlignment="1">
      <alignment horizontal="center" vertical="top"/>
    </xf>
    <xf numFmtId="2" fontId="22" fillId="11" borderId="2" xfId="0" applyNumberFormat="1" applyFont="1" applyFill="1" applyBorder="1" applyAlignment="1">
      <alignment horizontal="center" vertical="top" wrapText="1"/>
    </xf>
    <xf numFmtId="0" fontId="1" fillId="13" borderId="3" xfId="0" applyFont="1" applyFill="1" applyBorder="1" applyAlignment="1">
      <alignment horizontal="center" vertical="center" wrapText="1"/>
    </xf>
    <xf numFmtId="0" fontId="2" fillId="15" borderId="3" xfId="0" applyFont="1" applyFill="1" applyBorder="1" applyAlignment="1">
      <alignment horizontal="center" vertical="center" wrapText="1"/>
    </xf>
  </cellXfs>
  <cellStyles count="3">
    <cellStyle name="Normal" xfId="0" builtinId="0"/>
    <cellStyle name="Normal 2" xfId="1"/>
    <cellStyle name="Percent 2" xfId="2"/>
  </cellStyles>
  <dxfs count="1720">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66"/>
      <color rgb="FFFFFF99"/>
      <color rgb="FFFF9966"/>
      <color rgb="FFFF9933"/>
      <color rgb="FFCC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All</a:t>
            </a:r>
            <a:r>
              <a:rPr lang="en-AU" baseline="0"/>
              <a:t> region wide risk ratings</a:t>
            </a:r>
            <a:endParaRPr lang="en-AU"/>
          </a:p>
        </c:rich>
      </c:tx>
      <c:layout/>
      <c:overlay val="0"/>
    </c:title>
    <c:autoTitleDeleted val="0"/>
    <c:plotArea>
      <c:layout/>
      <c:barChart>
        <c:barDir val="col"/>
        <c:grouping val="stacked"/>
        <c:varyColors val="0"/>
        <c:ser>
          <c:idx val="0"/>
          <c:order val="0"/>
          <c:tx>
            <c:strRef>
              <c:f>'Summary '!$B$5</c:f>
              <c:strCache>
                <c:ptCount val="1"/>
                <c:pt idx="0">
                  <c:v>Low</c:v>
                </c:pt>
              </c:strCache>
            </c:strRef>
          </c:tx>
          <c:spPr>
            <a:solidFill>
              <a:schemeClr val="accent5">
                <a:lumMod val="40000"/>
                <a:lumOff val="60000"/>
              </a:schemeClr>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'!$C$5:$E$5</c:f>
              <c:numCache>
                <c:formatCode>General</c:formatCode>
                <c:ptCount val="3"/>
                <c:pt idx="0">
                  <c:v>9</c:v>
                </c:pt>
                <c:pt idx="1">
                  <c:v>4</c:v>
                </c:pt>
                <c:pt idx="2">
                  <c:v>3</c:v>
                </c:pt>
              </c:numCache>
            </c:numRef>
          </c:val>
        </c:ser>
        <c:ser>
          <c:idx val="1"/>
          <c:order val="1"/>
          <c:tx>
            <c:strRef>
              <c:f>'Summary '!$B$6</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'!$C$6:$E$6</c:f>
              <c:numCache>
                <c:formatCode>General</c:formatCode>
                <c:ptCount val="3"/>
                <c:pt idx="0">
                  <c:v>25</c:v>
                </c:pt>
                <c:pt idx="1">
                  <c:v>23</c:v>
                </c:pt>
                <c:pt idx="2">
                  <c:v>22</c:v>
                </c:pt>
              </c:numCache>
            </c:numRef>
          </c:val>
        </c:ser>
        <c:ser>
          <c:idx val="2"/>
          <c:order val="2"/>
          <c:tx>
            <c:strRef>
              <c:f>'Summary '!$B$7</c:f>
              <c:strCache>
                <c:ptCount val="1"/>
                <c:pt idx="0">
                  <c:v>High</c:v>
                </c:pt>
              </c:strCache>
            </c:strRef>
          </c:tx>
          <c:spPr>
            <a:solidFill>
              <a:srgbClr val="FFC000"/>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'!$C$7:$E$7</c:f>
              <c:numCache>
                <c:formatCode>General</c:formatCode>
                <c:ptCount val="3"/>
                <c:pt idx="0">
                  <c:v>19</c:v>
                </c:pt>
                <c:pt idx="1">
                  <c:v>22</c:v>
                </c:pt>
                <c:pt idx="2">
                  <c:v>15</c:v>
                </c:pt>
              </c:numCache>
            </c:numRef>
          </c:val>
        </c:ser>
        <c:ser>
          <c:idx val="3"/>
          <c:order val="3"/>
          <c:tx>
            <c:strRef>
              <c:f>'Summary '!$B$8</c:f>
              <c:strCache>
                <c:ptCount val="1"/>
                <c:pt idx="0">
                  <c:v>Extreme</c:v>
                </c:pt>
              </c:strCache>
            </c:strRef>
          </c:tx>
          <c:spPr>
            <a:solidFill>
              <a:srgbClr val="C00000"/>
            </a:solidFill>
            <a:effectLst/>
            <a:scene3d>
              <a:camera prst="orthographicFront"/>
              <a:lightRig rig="balanced" dir="t"/>
            </a:scene3d>
            <a:sp3d>
              <a:bevelT w="63500" h="25400"/>
            </a:sp3d>
          </c:spPr>
          <c:invertIfNegative val="0"/>
          <c:cat>
            <c:strRef>
              <c:f>'Summary '!$C$4:$E$4</c:f>
              <c:strCache>
                <c:ptCount val="3"/>
                <c:pt idx="0">
                  <c:v>Current</c:v>
                </c:pt>
                <c:pt idx="1">
                  <c:v>2030</c:v>
                </c:pt>
                <c:pt idx="2">
                  <c:v>2070</c:v>
                </c:pt>
              </c:strCache>
            </c:strRef>
          </c:cat>
          <c:val>
            <c:numRef>
              <c:f>'Summary '!$C$8:$E$8</c:f>
              <c:numCache>
                <c:formatCode>General</c:formatCode>
                <c:ptCount val="3"/>
                <c:pt idx="0">
                  <c:v>4</c:v>
                </c:pt>
                <c:pt idx="1">
                  <c:v>8</c:v>
                </c:pt>
                <c:pt idx="2">
                  <c:v>17</c:v>
                </c:pt>
              </c:numCache>
            </c:numRef>
          </c:val>
        </c:ser>
        <c:dLbls>
          <c:showLegendKey val="0"/>
          <c:showVal val="0"/>
          <c:showCatName val="0"/>
          <c:showSerName val="0"/>
          <c:showPercent val="0"/>
          <c:showBubbleSize val="0"/>
        </c:dLbls>
        <c:gapWidth val="95"/>
        <c:overlap val="100"/>
        <c:axId val="86422656"/>
        <c:axId val="86424192"/>
      </c:barChart>
      <c:catAx>
        <c:axId val="86422656"/>
        <c:scaling>
          <c:orientation val="minMax"/>
        </c:scaling>
        <c:delete val="0"/>
        <c:axPos val="b"/>
        <c:majorTickMark val="none"/>
        <c:minorTickMark val="none"/>
        <c:tickLblPos val="nextTo"/>
        <c:crossAx val="86424192"/>
        <c:crosses val="autoZero"/>
        <c:auto val="1"/>
        <c:lblAlgn val="ctr"/>
        <c:lblOffset val="100"/>
        <c:noMultiLvlLbl val="0"/>
      </c:catAx>
      <c:valAx>
        <c:axId val="86424192"/>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86422656"/>
        <c:crosses val="autoZero"/>
        <c:crossBetween val="between"/>
        <c:majorUnit val="10"/>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Water</a:t>
            </a:r>
            <a:r>
              <a:rPr lang="en-AU" baseline="0"/>
              <a:t> supply</a:t>
            </a:r>
            <a:endParaRPr lang="en-AU"/>
          </a:p>
        </c:rich>
      </c:tx>
      <c:layout/>
      <c:overlay val="0"/>
    </c:title>
    <c:autoTitleDeleted val="0"/>
    <c:plotArea>
      <c:layout/>
      <c:barChart>
        <c:barDir val="col"/>
        <c:grouping val="stacked"/>
        <c:varyColors val="0"/>
        <c:ser>
          <c:idx val="0"/>
          <c:order val="0"/>
          <c:tx>
            <c:strRef>
              <c:f>'Summary '!$B$23</c:f>
              <c:strCache>
                <c:ptCount val="1"/>
                <c:pt idx="0">
                  <c:v>Low</c:v>
                </c:pt>
              </c:strCache>
            </c:strRef>
          </c:tx>
          <c:invertIfNegative val="0"/>
          <c:cat>
            <c:strRef>
              <c:f>'Summary '!$C$22:$E$22</c:f>
              <c:strCache>
                <c:ptCount val="3"/>
                <c:pt idx="0">
                  <c:v>Current</c:v>
                </c:pt>
                <c:pt idx="1">
                  <c:v>2030</c:v>
                </c:pt>
                <c:pt idx="2">
                  <c:v>2070</c:v>
                </c:pt>
              </c:strCache>
            </c:strRef>
          </c:cat>
          <c:val>
            <c:numRef>
              <c:f>'Summary '!$C$23:$E$23</c:f>
              <c:numCache>
                <c:formatCode>General</c:formatCode>
                <c:ptCount val="3"/>
                <c:pt idx="0">
                  <c:v>0</c:v>
                </c:pt>
                <c:pt idx="1">
                  <c:v>0</c:v>
                </c:pt>
                <c:pt idx="2">
                  <c:v>0</c:v>
                </c:pt>
              </c:numCache>
            </c:numRef>
          </c:val>
        </c:ser>
        <c:ser>
          <c:idx val="1"/>
          <c:order val="1"/>
          <c:tx>
            <c:strRef>
              <c:f>'Summary '!$B$24</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'!$C$24:$E$24</c:f>
              <c:numCache>
                <c:formatCode>General</c:formatCode>
                <c:ptCount val="3"/>
                <c:pt idx="0">
                  <c:v>6</c:v>
                </c:pt>
                <c:pt idx="1">
                  <c:v>1</c:v>
                </c:pt>
                <c:pt idx="2">
                  <c:v>1</c:v>
                </c:pt>
              </c:numCache>
            </c:numRef>
          </c:val>
        </c:ser>
        <c:ser>
          <c:idx val="2"/>
          <c:order val="2"/>
          <c:tx>
            <c:strRef>
              <c:f>'Summary '!$B$25</c:f>
              <c:strCache>
                <c:ptCount val="1"/>
                <c:pt idx="0">
                  <c:v>High</c:v>
                </c:pt>
              </c:strCache>
            </c:strRef>
          </c:tx>
          <c:spPr>
            <a:solidFill>
              <a:srgbClr val="FFC000"/>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'!$C$25:$E$25</c:f>
              <c:numCache>
                <c:formatCode>General</c:formatCode>
                <c:ptCount val="3"/>
                <c:pt idx="0">
                  <c:v>2</c:v>
                </c:pt>
                <c:pt idx="1">
                  <c:v>7</c:v>
                </c:pt>
                <c:pt idx="2">
                  <c:v>4</c:v>
                </c:pt>
              </c:numCache>
            </c:numRef>
          </c:val>
        </c:ser>
        <c:ser>
          <c:idx val="3"/>
          <c:order val="3"/>
          <c:tx>
            <c:strRef>
              <c:f>'Summary '!$B$26</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'!$C$26:$E$26</c:f>
              <c:numCache>
                <c:formatCode>General</c:formatCode>
                <c:ptCount val="3"/>
                <c:pt idx="0">
                  <c:v>2</c:v>
                </c:pt>
                <c:pt idx="1">
                  <c:v>2</c:v>
                </c:pt>
                <c:pt idx="2">
                  <c:v>5</c:v>
                </c:pt>
              </c:numCache>
            </c:numRef>
          </c:val>
        </c:ser>
        <c:dLbls>
          <c:showLegendKey val="0"/>
          <c:showVal val="0"/>
          <c:showCatName val="0"/>
          <c:showSerName val="0"/>
          <c:showPercent val="0"/>
          <c:showBubbleSize val="0"/>
        </c:dLbls>
        <c:gapWidth val="95"/>
        <c:overlap val="100"/>
        <c:axId val="89045248"/>
        <c:axId val="89047040"/>
      </c:barChart>
      <c:catAx>
        <c:axId val="89045248"/>
        <c:scaling>
          <c:orientation val="minMax"/>
        </c:scaling>
        <c:delete val="0"/>
        <c:axPos val="b"/>
        <c:majorTickMark val="none"/>
        <c:minorTickMark val="none"/>
        <c:tickLblPos val="nextTo"/>
        <c:crossAx val="89047040"/>
        <c:crosses val="autoZero"/>
        <c:auto val="1"/>
        <c:lblAlgn val="ctr"/>
        <c:lblOffset val="100"/>
        <c:noMultiLvlLbl val="0"/>
      </c:catAx>
      <c:valAx>
        <c:axId val="89047040"/>
        <c:scaling>
          <c:orientation val="minMax"/>
          <c:max val="14"/>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89045248"/>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Policy</a:t>
            </a:r>
            <a:r>
              <a:rPr lang="en-AU" baseline="0"/>
              <a:t> &amp; planning</a:t>
            </a:r>
            <a:endParaRPr lang="en-AU"/>
          </a:p>
        </c:rich>
      </c:tx>
      <c:layout/>
      <c:overlay val="0"/>
    </c:title>
    <c:autoTitleDeleted val="0"/>
    <c:plotArea>
      <c:layout/>
      <c:barChart>
        <c:barDir val="col"/>
        <c:grouping val="stacked"/>
        <c:varyColors val="0"/>
        <c:ser>
          <c:idx val="0"/>
          <c:order val="0"/>
          <c:tx>
            <c:strRef>
              <c:f>'Summary '!$B$40</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'!$C$40:$E$40</c:f>
              <c:numCache>
                <c:formatCode>General</c:formatCode>
                <c:ptCount val="3"/>
                <c:pt idx="0">
                  <c:v>1</c:v>
                </c:pt>
                <c:pt idx="1">
                  <c:v>0</c:v>
                </c:pt>
                <c:pt idx="2">
                  <c:v>1</c:v>
                </c:pt>
              </c:numCache>
            </c:numRef>
          </c:val>
        </c:ser>
        <c:ser>
          <c:idx val="1"/>
          <c:order val="1"/>
          <c:tx>
            <c:strRef>
              <c:f>'Summary '!$B$41</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'!$C$41:$E$41</c:f>
              <c:numCache>
                <c:formatCode>General</c:formatCode>
                <c:ptCount val="3"/>
                <c:pt idx="0">
                  <c:v>4</c:v>
                </c:pt>
                <c:pt idx="1">
                  <c:v>5</c:v>
                </c:pt>
                <c:pt idx="2">
                  <c:v>4</c:v>
                </c:pt>
              </c:numCache>
            </c:numRef>
          </c:val>
        </c:ser>
        <c:ser>
          <c:idx val="2"/>
          <c:order val="2"/>
          <c:tx>
            <c:strRef>
              <c:f>'Summary '!$B$42</c:f>
              <c:strCache>
                <c:ptCount val="1"/>
                <c:pt idx="0">
                  <c:v>High</c:v>
                </c:pt>
              </c:strCache>
            </c:strRef>
          </c:tx>
          <c:spPr>
            <a:solidFill>
              <a:srgbClr val="FFC000"/>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'!$C$42:$E$42</c:f>
              <c:numCache>
                <c:formatCode>General</c:formatCode>
                <c:ptCount val="3"/>
                <c:pt idx="0">
                  <c:v>3</c:v>
                </c:pt>
                <c:pt idx="1">
                  <c:v>2</c:v>
                </c:pt>
                <c:pt idx="2">
                  <c:v>2</c:v>
                </c:pt>
              </c:numCache>
            </c:numRef>
          </c:val>
        </c:ser>
        <c:ser>
          <c:idx val="3"/>
          <c:order val="3"/>
          <c:tx>
            <c:strRef>
              <c:f>'Summary '!$B$43</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'!$C$43:$E$43</c:f>
              <c:numCache>
                <c:formatCode>General</c:formatCode>
                <c:ptCount val="3"/>
                <c:pt idx="0">
                  <c:v>0</c:v>
                </c:pt>
                <c:pt idx="1">
                  <c:v>1</c:v>
                </c:pt>
                <c:pt idx="2">
                  <c:v>1</c:v>
                </c:pt>
              </c:numCache>
            </c:numRef>
          </c:val>
        </c:ser>
        <c:dLbls>
          <c:showLegendKey val="0"/>
          <c:showVal val="0"/>
          <c:showCatName val="0"/>
          <c:showSerName val="0"/>
          <c:showPercent val="0"/>
          <c:showBubbleSize val="0"/>
        </c:dLbls>
        <c:gapWidth val="95"/>
        <c:overlap val="100"/>
        <c:axId val="89595264"/>
        <c:axId val="89613440"/>
      </c:barChart>
      <c:catAx>
        <c:axId val="89595264"/>
        <c:scaling>
          <c:orientation val="minMax"/>
        </c:scaling>
        <c:delete val="0"/>
        <c:axPos val="b"/>
        <c:majorTickMark val="none"/>
        <c:minorTickMark val="none"/>
        <c:tickLblPos val="nextTo"/>
        <c:crossAx val="89613440"/>
        <c:crosses val="autoZero"/>
        <c:auto val="1"/>
        <c:lblAlgn val="ctr"/>
        <c:lblOffset val="100"/>
        <c:noMultiLvlLbl val="0"/>
      </c:catAx>
      <c:valAx>
        <c:axId val="89613440"/>
        <c:scaling>
          <c:orientation val="minMax"/>
          <c:max val="14"/>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89595264"/>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Infrastructure</a:t>
            </a:r>
          </a:p>
        </c:rich>
      </c:tx>
      <c:layout/>
      <c:overlay val="0"/>
    </c:title>
    <c:autoTitleDeleted val="0"/>
    <c:plotArea>
      <c:layout/>
      <c:barChart>
        <c:barDir val="col"/>
        <c:grouping val="stacked"/>
        <c:varyColors val="0"/>
        <c:ser>
          <c:idx val="0"/>
          <c:order val="0"/>
          <c:tx>
            <c:strRef>
              <c:f>'Summary '!$B$58</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'!$C$58:$E$58</c:f>
              <c:numCache>
                <c:formatCode>General</c:formatCode>
                <c:ptCount val="3"/>
                <c:pt idx="0">
                  <c:v>4</c:v>
                </c:pt>
                <c:pt idx="1">
                  <c:v>4</c:v>
                </c:pt>
                <c:pt idx="2">
                  <c:v>2</c:v>
                </c:pt>
              </c:numCache>
            </c:numRef>
          </c:val>
        </c:ser>
        <c:ser>
          <c:idx val="1"/>
          <c:order val="1"/>
          <c:tx>
            <c:strRef>
              <c:f>'Summary '!$B$59</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'!$C$59:$E$59</c:f>
              <c:numCache>
                <c:formatCode>General</c:formatCode>
                <c:ptCount val="3"/>
                <c:pt idx="0">
                  <c:v>6</c:v>
                </c:pt>
                <c:pt idx="1">
                  <c:v>6</c:v>
                </c:pt>
                <c:pt idx="2">
                  <c:v>7</c:v>
                </c:pt>
              </c:numCache>
            </c:numRef>
          </c:val>
        </c:ser>
        <c:ser>
          <c:idx val="2"/>
          <c:order val="2"/>
          <c:tx>
            <c:strRef>
              <c:f>'Summary '!$B$60</c:f>
              <c:strCache>
                <c:ptCount val="1"/>
                <c:pt idx="0">
                  <c:v>High</c:v>
                </c:pt>
              </c:strCache>
            </c:strRef>
          </c:tx>
          <c:spPr>
            <a:solidFill>
              <a:srgbClr val="FFC000"/>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'!$C$60:$E$60</c:f>
              <c:numCache>
                <c:formatCode>General</c:formatCode>
                <c:ptCount val="3"/>
                <c:pt idx="0">
                  <c:v>4</c:v>
                </c:pt>
                <c:pt idx="1">
                  <c:v>3</c:v>
                </c:pt>
                <c:pt idx="2">
                  <c:v>2</c:v>
                </c:pt>
              </c:numCache>
            </c:numRef>
          </c:val>
        </c:ser>
        <c:ser>
          <c:idx val="3"/>
          <c:order val="3"/>
          <c:tx>
            <c:strRef>
              <c:f>'Summary '!$B$61</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'!$C$61:$E$61</c:f>
              <c:numCache>
                <c:formatCode>General</c:formatCode>
                <c:ptCount val="3"/>
                <c:pt idx="0">
                  <c:v>0</c:v>
                </c:pt>
                <c:pt idx="1">
                  <c:v>1</c:v>
                </c:pt>
                <c:pt idx="2">
                  <c:v>3</c:v>
                </c:pt>
              </c:numCache>
            </c:numRef>
          </c:val>
        </c:ser>
        <c:dLbls>
          <c:showLegendKey val="0"/>
          <c:showVal val="0"/>
          <c:showCatName val="0"/>
          <c:showSerName val="0"/>
          <c:showPercent val="0"/>
          <c:showBubbleSize val="0"/>
        </c:dLbls>
        <c:gapWidth val="95"/>
        <c:overlap val="100"/>
        <c:axId val="89643264"/>
        <c:axId val="89649152"/>
      </c:barChart>
      <c:catAx>
        <c:axId val="89643264"/>
        <c:scaling>
          <c:orientation val="minMax"/>
        </c:scaling>
        <c:delete val="0"/>
        <c:axPos val="b"/>
        <c:majorTickMark val="none"/>
        <c:minorTickMark val="none"/>
        <c:tickLblPos val="nextTo"/>
        <c:crossAx val="89649152"/>
        <c:crosses val="autoZero"/>
        <c:auto val="1"/>
        <c:lblAlgn val="ctr"/>
        <c:lblOffset val="100"/>
        <c:noMultiLvlLbl val="0"/>
      </c:catAx>
      <c:valAx>
        <c:axId val="89649152"/>
        <c:scaling>
          <c:orientation val="minMax"/>
          <c:max val="14"/>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89643264"/>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Economic development</a:t>
            </a:r>
            <a:r>
              <a:rPr lang="en-AU" baseline="0"/>
              <a:t> </a:t>
            </a:r>
            <a:endParaRPr lang="en-AU"/>
          </a:p>
        </c:rich>
      </c:tx>
      <c:layout/>
      <c:overlay val="0"/>
    </c:title>
    <c:autoTitleDeleted val="0"/>
    <c:plotArea>
      <c:layout/>
      <c:barChart>
        <c:barDir val="col"/>
        <c:grouping val="stacked"/>
        <c:varyColors val="0"/>
        <c:ser>
          <c:idx val="0"/>
          <c:order val="0"/>
          <c:tx>
            <c:strRef>
              <c:f>'Summary '!$B$76</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'!$C$76:$E$76</c:f>
              <c:numCache>
                <c:formatCode>General</c:formatCode>
                <c:ptCount val="3"/>
                <c:pt idx="0">
                  <c:v>2</c:v>
                </c:pt>
                <c:pt idx="1">
                  <c:v>0</c:v>
                </c:pt>
                <c:pt idx="2">
                  <c:v>0</c:v>
                </c:pt>
              </c:numCache>
            </c:numRef>
          </c:val>
        </c:ser>
        <c:ser>
          <c:idx val="1"/>
          <c:order val="1"/>
          <c:tx>
            <c:strRef>
              <c:f>'Summary '!$B$77</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'!$C$77:$E$77</c:f>
              <c:numCache>
                <c:formatCode>General</c:formatCode>
                <c:ptCount val="3"/>
                <c:pt idx="0">
                  <c:v>2</c:v>
                </c:pt>
                <c:pt idx="1">
                  <c:v>4</c:v>
                </c:pt>
                <c:pt idx="2">
                  <c:v>3</c:v>
                </c:pt>
              </c:numCache>
            </c:numRef>
          </c:val>
        </c:ser>
        <c:ser>
          <c:idx val="2"/>
          <c:order val="2"/>
          <c:tx>
            <c:strRef>
              <c:f>'Summary '!$B$78</c:f>
              <c:strCache>
                <c:ptCount val="1"/>
                <c:pt idx="0">
                  <c:v>High</c:v>
                </c:pt>
              </c:strCache>
            </c:strRef>
          </c:tx>
          <c:spPr>
            <a:solidFill>
              <a:srgbClr val="FFC000"/>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'!$C$78:$E$78</c:f>
              <c:numCache>
                <c:formatCode>General</c:formatCode>
                <c:ptCount val="3"/>
                <c:pt idx="0">
                  <c:v>2</c:v>
                </c:pt>
                <c:pt idx="1">
                  <c:v>1</c:v>
                </c:pt>
                <c:pt idx="2">
                  <c:v>2</c:v>
                </c:pt>
              </c:numCache>
            </c:numRef>
          </c:val>
        </c:ser>
        <c:ser>
          <c:idx val="3"/>
          <c:order val="3"/>
          <c:tx>
            <c:strRef>
              <c:f>'Summary '!$B$79</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'!$C$79:$E$79</c:f>
              <c:numCache>
                <c:formatCode>General</c:formatCode>
                <c:ptCount val="3"/>
                <c:pt idx="0">
                  <c:v>0</c:v>
                </c:pt>
                <c:pt idx="1">
                  <c:v>1</c:v>
                </c:pt>
                <c:pt idx="2">
                  <c:v>1</c:v>
                </c:pt>
              </c:numCache>
            </c:numRef>
          </c:val>
        </c:ser>
        <c:dLbls>
          <c:showLegendKey val="0"/>
          <c:showVal val="0"/>
          <c:showCatName val="0"/>
          <c:showSerName val="0"/>
          <c:showPercent val="0"/>
          <c:showBubbleSize val="0"/>
        </c:dLbls>
        <c:gapWidth val="95"/>
        <c:overlap val="100"/>
        <c:axId val="89676032"/>
        <c:axId val="89706496"/>
      </c:barChart>
      <c:catAx>
        <c:axId val="89676032"/>
        <c:scaling>
          <c:orientation val="minMax"/>
        </c:scaling>
        <c:delete val="0"/>
        <c:axPos val="b"/>
        <c:majorTickMark val="none"/>
        <c:minorTickMark val="none"/>
        <c:tickLblPos val="nextTo"/>
        <c:crossAx val="89706496"/>
        <c:crosses val="autoZero"/>
        <c:auto val="1"/>
        <c:lblAlgn val="ctr"/>
        <c:lblOffset val="100"/>
        <c:noMultiLvlLbl val="0"/>
      </c:catAx>
      <c:valAx>
        <c:axId val="89706496"/>
        <c:scaling>
          <c:orientation val="minMax"/>
          <c:max val="14"/>
        </c:scaling>
        <c:delete val="0"/>
        <c:axPos val="l"/>
        <c:majorGridlines/>
        <c:numFmt formatCode="General" sourceLinked="1"/>
        <c:majorTickMark val="none"/>
        <c:minorTickMark val="none"/>
        <c:tickLblPos val="nextTo"/>
        <c:crossAx val="8967603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Environment</a:t>
            </a:r>
          </a:p>
        </c:rich>
      </c:tx>
      <c:layout/>
      <c:overlay val="0"/>
    </c:title>
    <c:autoTitleDeleted val="0"/>
    <c:plotArea>
      <c:layout/>
      <c:barChart>
        <c:barDir val="col"/>
        <c:grouping val="stacked"/>
        <c:varyColors val="0"/>
        <c:ser>
          <c:idx val="0"/>
          <c:order val="0"/>
          <c:tx>
            <c:strRef>
              <c:f>'Summary '!$B$112</c:f>
              <c:strCache>
                <c:ptCount val="1"/>
                <c:pt idx="0">
                  <c:v>Low</c:v>
                </c:pt>
              </c:strCache>
            </c:strRef>
          </c:tx>
          <c:invertIfNegative val="0"/>
          <c:cat>
            <c:strRef>
              <c:f>'Summary '!$C$111:$E$111</c:f>
              <c:strCache>
                <c:ptCount val="3"/>
                <c:pt idx="0">
                  <c:v>Current</c:v>
                </c:pt>
                <c:pt idx="1">
                  <c:v>2030</c:v>
                </c:pt>
                <c:pt idx="2">
                  <c:v>2070</c:v>
                </c:pt>
              </c:strCache>
            </c:strRef>
          </c:cat>
          <c:val>
            <c:numRef>
              <c:f>'Summary '!$C$112:$E$112</c:f>
              <c:numCache>
                <c:formatCode>General</c:formatCode>
                <c:ptCount val="3"/>
                <c:pt idx="0">
                  <c:v>0</c:v>
                </c:pt>
                <c:pt idx="1">
                  <c:v>0</c:v>
                </c:pt>
                <c:pt idx="2">
                  <c:v>0</c:v>
                </c:pt>
              </c:numCache>
            </c:numRef>
          </c:val>
        </c:ser>
        <c:ser>
          <c:idx val="1"/>
          <c:order val="1"/>
          <c:tx>
            <c:strRef>
              <c:f>'Summary '!$B$113</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'!$C$113:$E$113</c:f>
              <c:numCache>
                <c:formatCode>General</c:formatCode>
                <c:ptCount val="3"/>
                <c:pt idx="0">
                  <c:v>2</c:v>
                </c:pt>
                <c:pt idx="1">
                  <c:v>1</c:v>
                </c:pt>
                <c:pt idx="2">
                  <c:v>1</c:v>
                </c:pt>
              </c:numCache>
            </c:numRef>
          </c:val>
        </c:ser>
        <c:ser>
          <c:idx val="2"/>
          <c:order val="2"/>
          <c:tx>
            <c:strRef>
              <c:f>'Summary '!$B$114</c:f>
              <c:strCache>
                <c:ptCount val="1"/>
                <c:pt idx="0">
                  <c:v>High</c:v>
                </c:pt>
              </c:strCache>
            </c:strRef>
          </c:tx>
          <c:spPr>
            <a:solidFill>
              <a:srgbClr val="FFC000"/>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'!$C$114:$E$114</c:f>
              <c:numCache>
                <c:formatCode>General</c:formatCode>
                <c:ptCount val="3"/>
                <c:pt idx="0">
                  <c:v>4</c:v>
                </c:pt>
                <c:pt idx="1">
                  <c:v>5</c:v>
                </c:pt>
                <c:pt idx="2">
                  <c:v>2</c:v>
                </c:pt>
              </c:numCache>
            </c:numRef>
          </c:val>
        </c:ser>
        <c:ser>
          <c:idx val="3"/>
          <c:order val="3"/>
          <c:tx>
            <c:strRef>
              <c:f>'Summary '!$B$115</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'!$C$115:$E$115</c:f>
              <c:numCache>
                <c:formatCode>General</c:formatCode>
                <c:ptCount val="3"/>
                <c:pt idx="0">
                  <c:v>1</c:v>
                </c:pt>
                <c:pt idx="1">
                  <c:v>1</c:v>
                </c:pt>
                <c:pt idx="2">
                  <c:v>4</c:v>
                </c:pt>
              </c:numCache>
            </c:numRef>
          </c:val>
        </c:ser>
        <c:dLbls>
          <c:showLegendKey val="0"/>
          <c:showVal val="0"/>
          <c:showCatName val="0"/>
          <c:showSerName val="0"/>
          <c:showPercent val="0"/>
          <c:showBubbleSize val="0"/>
        </c:dLbls>
        <c:gapWidth val="95"/>
        <c:overlap val="100"/>
        <c:axId val="89795968"/>
        <c:axId val="89797760"/>
      </c:barChart>
      <c:catAx>
        <c:axId val="89795968"/>
        <c:scaling>
          <c:orientation val="minMax"/>
        </c:scaling>
        <c:delete val="0"/>
        <c:axPos val="b"/>
        <c:majorTickMark val="none"/>
        <c:minorTickMark val="none"/>
        <c:tickLblPos val="nextTo"/>
        <c:crossAx val="89797760"/>
        <c:crosses val="autoZero"/>
        <c:auto val="1"/>
        <c:lblAlgn val="ctr"/>
        <c:lblOffset val="100"/>
        <c:noMultiLvlLbl val="0"/>
      </c:catAx>
      <c:valAx>
        <c:axId val="89797760"/>
        <c:scaling>
          <c:orientation val="minMax"/>
          <c:max val="14"/>
        </c:scaling>
        <c:delete val="0"/>
        <c:axPos val="l"/>
        <c:majorGridlines/>
        <c:numFmt formatCode="General" sourceLinked="1"/>
        <c:majorTickMark val="none"/>
        <c:minorTickMark val="none"/>
        <c:tickLblPos val="nextTo"/>
        <c:crossAx val="89795968"/>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Social</a:t>
            </a:r>
            <a:r>
              <a:rPr lang="en-AU" baseline="0"/>
              <a:t> &amp; community</a:t>
            </a:r>
            <a:endParaRPr lang="en-AU"/>
          </a:p>
        </c:rich>
      </c:tx>
      <c:layout/>
      <c:overlay val="0"/>
    </c:title>
    <c:autoTitleDeleted val="0"/>
    <c:plotArea>
      <c:layout/>
      <c:barChart>
        <c:barDir val="col"/>
        <c:grouping val="stacked"/>
        <c:varyColors val="0"/>
        <c:ser>
          <c:idx val="0"/>
          <c:order val="0"/>
          <c:tx>
            <c:strRef>
              <c:f>'Summary '!$B$94</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'!$C$94:$E$94</c:f>
              <c:numCache>
                <c:formatCode>General</c:formatCode>
                <c:ptCount val="3"/>
                <c:pt idx="0">
                  <c:v>2</c:v>
                </c:pt>
                <c:pt idx="1">
                  <c:v>0</c:v>
                </c:pt>
                <c:pt idx="2">
                  <c:v>0</c:v>
                </c:pt>
              </c:numCache>
            </c:numRef>
          </c:val>
        </c:ser>
        <c:ser>
          <c:idx val="1"/>
          <c:order val="1"/>
          <c:tx>
            <c:strRef>
              <c:f>'Summary '!$B$95</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'!$C$95:$E$95</c:f>
              <c:numCache>
                <c:formatCode>General</c:formatCode>
                <c:ptCount val="3"/>
                <c:pt idx="0">
                  <c:v>5</c:v>
                </c:pt>
                <c:pt idx="1">
                  <c:v>6</c:v>
                </c:pt>
                <c:pt idx="2">
                  <c:v>6</c:v>
                </c:pt>
              </c:numCache>
            </c:numRef>
          </c:val>
        </c:ser>
        <c:ser>
          <c:idx val="2"/>
          <c:order val="2"/>
          <c:tx>
            <c:strRef>
              <c:f>'Summary '!$B$96</c:f>
              <c:strCache>
                <c:ptCount val="1"/>
                <c:pt idx="0">
                  <c:v>High</c:v>
                </c:pt>
              </c:strCache>
            </c:strRef>
          </c:tx>
          <c:spPr>
            <a:solidFill>
              <a:srgbClr val="FFC000"/>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'!$C$96:$E$96</c:f>
              <c:numCache>
                <c:formatCode>General</c:formatCode>
                <c:ptCount val="3"/>
                <c:pt idx="0">
                  <c:v>4</c:v>
                </c:pt>
                <c:pt idx="1">
                  <c:v>4</c:v>
                </c:pt>
                <c:pt idx="2">
                  <c:v>3</c:v>
                </c:pt>
              </c:numCache>
            </c:numRef>
          </c:val>
        </c:ser>
        <c:ser>
          <c:idx val="3"/>
          <c:order val="3"/>
          <c:tx>
            <c:strRef>
              <c:f>'Summary '!$B$97</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'!$C$97:$E$97</c:f>
              <c:numCache>
                <c:formatCode>General</c:formatCode>
                <c:ptCount val="3"/>
                <c:pt idx="0">
                  <c:v>1</c:v>
                </c:pt>
                <c:pt idx="1">
                  <c:v>2</c:v>
                </c:pt>
                <c:pt idx="2">
                  <c:v>3</c:v>
                </c:pt>
              </c:numCache>
            </c:numRef>
          </c:val>
        </c:ser>
        <c:dLbls>
          <c:showLegendKey val="0"/>
          <c:showVal val="0"/>
          <c:showCatName val="0"/>
          <c:showSerName val="0"/>
          <c:showPercent val="0"/>
          <c:showBubbleSize val="0"/>
        </c:dLbls>
        <c:gapWidth val="95"/>
        <c:overlap val="100"/>
        <c:axId val="89842432"/>
        <c:axId val="89843968"/>
      </c:barChart>
      <c:catAx>
        <c:axId val="89842432"/>
        <c:scaling>
          <c:orientation val="minMax"/>
        </c:scaling>
        <c:delete val="0"/>
        <c:axPos val="b"/>
        <c:majorTickMark val="none"/>
        <c:minorTickMark val="none"/>
        <c:tickLblPos val="nextTo"/>
        <c:crossAx val="89843968"/>
        <c:crosses val="autoZero"/>
        <c:auto val="1"/>
        <c:lblAlgn val="ctr"/>
        <c:lblOffset val="100"/>
        <c:noMultiLvlLbl val="0"/>
      </c:catAx>
      <c:valAx>
        <c:axId val="89843968"/>
        <c:scaling>
          <c:orientation val="minMax"/>
          <c:max val="14"/>
        </c:scaling>
        <c:delete val="0"/>
        <c:axPos val="l"/>
        <c:majorGridlines/>
        <c:title>
          <c:layout/>
          <c:overlay val="0"/>
        </c:title>
        <c:numFmt formatCode="General" sourceLinked="1"/>
        <c:majorTickMark val="none"/>
        <c:minorTickMark val="none"/>
        <c:tickLblPos val="nextTo"/>
        <c:crossAx val="8984243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19050</xdr:colOff>
      <xdr:row>1</xdr:row>
      <xdr:rowOff>142875</xdr:rowOff>
    </xdr:from>
    <xdr:to>
      <xdr:col>16</xdr:col>
      <xdr:colOff>323850</xdr:colOff>
      <xdr:row>18</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19</xdr:row>
      <xdr:rowOff>76200</xdr:rowOff>
    </xdr:from>
    <xdr:to>
      <xdr:col>16</xdr:col>
      <xdr:colOff>333375</xdr:colOff>
      <xdr:row>36</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19050</xdr:rowOff>
    </xdr:from>
    <xdr:to>
      <xdr:col>16</xdr:col>
      <xdr:colOff>304800</xdr:colOff>
      <xdr:row>53</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54</xdr:row>
      <xdr:rowOff>133350</xdr:rowOff>
    </xdr:from>
    <xdr:to>
      <xdr:col>16</xdr:col>
      <xdr:colOff>304800</xdr:colOff>
      <xdr:row>71</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73</xdr:row>
      <xdr:rowOff>9525</xdr:rowOff>
    </xdr:from>
    <xdr:to>
      <xdr:col>16</xdr:col>
      <xdr:colOff>304800</xdr:colOff>
      <xdr:row>89</xdr:row>
      <xdr:rowOff>104775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109</xdr:row>
      <xdr:rowOff>28575</xdr:rowOff>
    </xdr:from>
    <xdr:to>
      <xdr:col>16</xdr:col>
      <xdr:colOff>304800</xdr:colOff>
      <xdr:row>125</xdr:row>
      <xdr:rowOff>123825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19050</xdr:colOff>
      <xdr:row>91</xdr:row>
      <xdr:rowOff>42862</xdr:rowOff>
    </xdr:from>
    <xdr:to>
      <xdr:col>16</xdr:col>
      <xdr:colOff>323850</xdr:colOff>
      <xdr:row>107</xdr:row>
      <xdr:rowOff>138112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ocuments%20and%20Settings\pkinrade\Local%20Settings\Temporary%20Internet%20Files\OLKD3\UE%20Workshop%20data%20gathering%20shee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NEGHA%20Water%20Risk%20Register%20(D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GHA%20Water%20Risk%20Register%20(Alp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GHA%20Water%20Risk%20Register%20(Indig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EGHA%20Water%20Risk%20Register%20(Towo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GHA%20Water%20Risk%20Register%20(Wangarat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EGHA%20Water%20Risk%20Register%20(Wodon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EGHA%20Water%20Risk%20Register%20(NEW).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EGHA%20Water%20Risk%20Register%20(NECM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NEGHA%20Water%20Risk%20Register%20(G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1"/>
      <sheetName val="KE2"/>
      <sheetName val="KE3"/>
      <sheetName val="KE4"/>
      <sheetName val="KE5"/>
      <sheetName val="KE6"/>
      <sheetName val="KE7"/>
      <sheetName val="KE8"/>
      <sheetName val="KE9"/>
      <sheetName val="Workshop"/>
      <sheetName val="Elements"/>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1</v>
          </cell>
          <cell r="B2" t="str">
            <v>Demand</v>
          </cell>
        </row>
        <row r="3">
          <cell r="A3">
            <v>2</v>
          </cell>
          <cell r="B3" t="str">
            <v>Regulatory environment</v>
          </cell>
        </row>
        <row r="4">
          <cell r="A4">
            <v>3</v>
          </cell>
          <cell r="B4" t="str">
            <v>Environmental &amp; sustainability responsibilities</v>
          </cell>
        </row>
        <row r="5">
          <cell r="A5">
            <v>4</v>
          </cell>
          <cell r="B5" t="str">
            <v>Resources &amp; production</v>
          </cell>
        </row>
        <row r="6">
          <cell r="A6">
            <v>5</v>
          </cell>
          <cell r="B6" t="str">
            <v>Delivery network</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sheetData>
      <sheetData sheetId="11">
        <row r="2">
          <cell r="A2" t="str">
            <v>A</v>
          </cell>
          <cell r="B2">
            <v>1</v>
          </cell>
          <cell r="E2" t="str">
            <v>Extreme</v>
          </cell>
          <cell r="F2">
            <v>1</v>
          </cell>
        </row>
        <row r="3">
          <cell r="A3" t="str">
            <v>B</v>
          </cell>
          <cell r="B3">
            <v>2</v>
          </cell>
          <cell r="E3" t="str">
            <v>High</v>
          </cell>
          <cell r="F3">
            <v>2</v>
          </cell>
        </row>
        <row r="4">
          <cell r="A4" t="str">
            <v>C</v>
          </cell>
          <cell r="B4">
            <v>3</v>
          </cell>
          <cell r="E4" t="str">
            <v>Significant</v>
          </cell>
          <cell r="F4">
            <v>3</v>
          </cell>
        </row>
        <row r="5">
          <cell r="A5" t="str">
            <v>D</v>
          </cell>
          <cell r="B5">
            <v>4</v>
          </cell>
          <cell r="E5" t="str">
            <v>Medium</v>
          </cell>
          <cell r="F5">
            <v>4</v>
          </cell>
        </row>
        <row r="6">
          <cell r="A6" t="str">
            <v>E</v>
          </cell>
          <cell r="B6">
            <v>5</v>
          </cell>
          <cell r="E6" t="str">
            <v>Low</v>
          </cell>
          <cell r="F6">
            <v>5</v>
          </cell>
        </row>
        <row r="7">
          <cell r="E7">
            <v>5</v>
          </cell>
        </row>
        <row r="9">
          <cell r="B9">
            <v>1</v>
          </cell>
          <cell r="C9" t="str">
            <v>Better than even</v>
          </cell>
          <cell r="D9">
            <v>0</v>
          </cell>
          <cell r="E9" t="str">
            <v>▬</v>
          </cell>
        </row>
        <row r="10">
          <cell r="B10">
            <v>2</v>
          </cell>
          <cell r="C10" t="str">
            <v>Less than even</v>
          </cell>
          <cell r="D10">
            <v>1</v>
          </cell>
          <cell r="E10" t="str">
            <v>▼</v>
          </cell>
        </row>
        <row r="11">
          <cell r="B11">
            <v>3</v>
          </cell>
          <cell r="D11" t="e">
            <v>#N/A</v>
          </cell>
          <cell r="E11" t="e">
            <v>#N/A</v>
          </cell>
        </row>
        <row r="12">
          <cell r="B12">
            <v>4</v>
          </cell>
          <cell r="D12" t="e">
            <v>#N/A</v>
          </cell>
          <cell r="E12" t="e">
            <v>#N/A</v>
          </cell>
        </row>
        <row r="13">
          <cell r="B13">
            <v>5</v>
          </cell>
          <cell r="D13" t="e">
            <v>#N/A</v>
          </cell>
          <cell r="E13" t="e">
            <v>#N/A</v>
          </cell>
        </row>
        <row r="14">
          <cell r="B14">
            <v>6</v>
          </cell>
          <cell r="D14" t="e">
            <v>#N/A</v>
          </cell>
          <cell r="E14" t="e">
            <v>#N/A</v>
          </cell>
        </row>
        <row r="23">
          <cell r="B23" t="str">
            <v>▲▲</v>
          </cell>
          <cell r="C23">
            <v>2</v>
          </cell>
        </row>
        <row r="24">
          <cell r="B24" t="str">
            <v>▲</v>
          </cell>
          <cell r="C24">
            <v>1</v>
          </cell>
        </row>
        <row r="25">
          <cell r="B25" t="str">
            <v>▬</v>
          </cell>
          <cell r="C25">
            <v>0</v>
          </cell>
        </row>
        <row r="26">
          <cell r="B26" t="str">
            <v>▼</v>
          </cell>
          <cell r="C26">
            <v>-1</v>
          </cell>
        </row>
        <row r="27">
          <cell r="B27" t="str">
            <v>▼▼</v>
          </cell>
          <cell r="C27">
            <v>-2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ater Supply"/>
      <sheetName val="Policy &amp; Planning"/>
      <sheetName val="Infrastructure (water related)"/>
      <sheetName val="Economic Development"/>
      <sheetName val="Social and Community"/>
      <sheetName val="Environment"/>
      <sheetName val="Ratings Tables"/>
      <sheetName val="Legend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Insignificant</v>
          </cell>
          <cell r="C4" t="str">
            <v>Minor</v>
          </cell>
          <cell r="D4" t="str">
            <v>Moderate</v>
          </cell>
          <cell r="E4" t="str">
            <v>Major</v>
          </cell>
          <cell r="F4" t="str">
            <v>Catastrophic</v>
          </cell>
        </row>
        <row r="5">
          <cell r="A5" t="str">
            <v>Almost certain</v>
          </cell>
        </row>
        <row r="6">
          <cell r="A6" t="str">
            <v>Likely</v>
          </cell>
        </row>
        <row r="7">
          <cell r="A7" t="str">
            <v>Possible</v>
          </cell>
        </row>
        <row r="8">
          <cell r="A8" t="str">
            <v>Unlikely</v>
          </cell>
        </row>
        <row r="9">
          <cell r="A9" t="str">
            <v>Rare</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D13" zoomScaleNormal="100" workbookViewId="0">
      <selection activeCell="W28" sqref="W28"/>
    </sheetView>
  </sheetViews>
  <sheetFormatPr defaultRowHeight="12.75" x14ac:dyDescent="0.2"/>
  <sheetData>
    <row r="1" spans="1:8" x14ac:dyDescent="0.2">
      <c r="A1" s="47"/>
      <c r="B1" s="47"/>
      <c r="C1" s="47"/>
      <c r="D1" s="47"/>
      <c r="E1" s="47"/>
      <c r="F1" s="47"/>
      <c r="G1" s="47"/>
      <c r="H1" s="47"/>
    </row>
    <row r="2" spans="1:8" x14ac:dyDescent="0.2">
      <c r="A2" s="47"/>
      <c r="B2" s="47"/>
      <c r="C2" s="47"/>
      <c r="D2" s="47"/>
      <c r="E2" s="47"/>
      <c r="F2" s="47"/>
      <c r="G2" s="47"/>
      <c r="H2" s="47"/>
    </row>
    <row r="3" spans="1:8" ht="15" x14ac:dyDescent="0.25">
      <c r="A3" s="47"/>
      <c r="B3" s="48" t="s">
        <v>179</v>
      </c>
      <c r="C3" s="49"/>
      <c r="D3" s="49"/>
      <c r="E3" s="50"/>
      <c r="F3" s="51"/>
      <c r="G3" s="49"/>
      <c r="H3" s="50"/>
    </row>
    <row r="4" spans="1:8" ht="15" x14ac:dyDescent="0.25">
      <c r="A4" s="47"/>
      <c r="B4" s="52"/>
      <c r="C4" s="53" t="s">
        <v>165</v>
      </c>
      <c r="D4" s="53">
        <v>2030</v>
      </c>
      <c r="E4" s="54">
        <v>2070</v>
      </c>
      <c r="F4" s="55" t="s">
        <v>175</v>
      </c>
      <c r="G4" s="53" t="s">
        <v>177</v>
      </c>
      <c r="H4" s="54" t="s">
        <v>178</v>
      </c>
    </row>
    <row r="5" spans="1:8" x14ac:dyDescent="0.2">
      <c r="A5" s="47"/>
      <c r="B5" s="56" t="s">
        <v>8</v>
      </c>
      <c r="C5" s="57">
        <f>C23+C40+C58+C76+C94+C112</f>
        <v>9</v>
      </c>
      <c r="D5" s="57">
        <f t="shared" ref="D5:E5" si="0">D23+D40+D58+D76+D94+D112</f>
        <v>4</v>
      </c>
      <c r="E5" s="57">
        <f t="shared" si="0"/>
        <v>3</v>
      </c>
      <c r="F5" s="58">
        <f t="shared" ref="F5:H9" si="1">C5/C$9</f>
        <v>0.15789473684210525</v>
      </c>
      <c r="G5" s="59">
        <f t="shared" si="1"/>
        <v>7.0175438596491224E-2</v>
      </c>
      <c r="H5" s="60">
        <f t="shared" si="1"/>
        <v>5.2631578947368418E-2</v>
      </c>
    </row>
    <row r="6" spans="1:8" x14ac:dyDescent="0.2">
      <c r="A6" s="47"/>
      <c r="B6" s="56" t="s">
        <v>7</v>
      </c>
      <c r="C6" s="57">
        <f t="shared" ref="C6:E8" si="2">C24+C41+C59+C77+C95+C113</f>
        <v>25</v>
      </c>
      <c r="D6" s="57">
        <f t="shared" si="2"/>
        <v>23</v>
      </c>
      <c r="E6" s="57">
        <f t="shared" si="2"/>
        <v>22</v>
      </c>
      <c r="F6" s="58">
        <f t="shared" si="1"/>
        <v>0.43859649122807015</v>
      </c>
      <c r="G6" s="59">
        <f t="shared" si="1"/>
        <v>0.40350877192982454</v>
      </c>
      <c r="H6" s="60">
        <f t="shared" si="1"/>
        <v>0.38596491228070173</v>
      </c>
    </row>
    <row r="7" spans="1:8" x14ac:dyDescent="0.2">
      <c r="A7" s="47"/>
      <c r="B7" s="56" t="s">
        <v>6</v>
      </c>
      <c r="C7" s="57">
        <f t="shared" si="2"/>
        <v>19</v>
      </c>
      <c r="D7" s="57">
        <f t="shared" si="2"/>
        <v>22</v>
      </c>
      <c r="E7" s="57">
        <f t="shared" si="2"/>
        <v>15</v>
      </c>
      <c r="F7" s="58">
        <f t="shared" si="1"/>
        <v>0.33333333333333331</v>
      </c>
      <c r="G7" s="59">
        <f t="shared" si="1"/>
        <v>0.38596491228070173</v>
      </c>
      <c r="H7" s="60">
        <f t="shared" si="1"/>
        <v>0.26315789473684209</v>
      </c>
    </row>
    <row r="8" spans="1:8" x14ac:dyDescent="0.2">
      <c r="A8" s="47"/>
      <c r="B8" s="61" t="s">
        <v>5</v>
      </c>
      <c r="C8" s="57">
        <f t="shared" si="2"/>
        <v>4</v>
      </c>
      <c r="D8" s="57">
        <f t="shared" si="2"/>
        <v>8</v>
      </c>
      <c r="E8" s="57">
        <f t="shared" si="2"/>
        <v>17</v>
      </c>
      <c r="F8" s="58">
        <f t="shared" si="1"/>
        <v>7.0175438596491224E-2</v>
      </c>
      <c r="G8" s="59">
        <f t="shared" si="1"/>
        <v>0.14035087719298245</v>
      </c>
      <c r="H8" s="60">
        <f t="shared" si="1"/>
        <v>0.2982456140350877</v>
      </c>
    </row>
    <row r="9" spans="1:8" x14ac:dyDescent="0.2">
      <c r="A9" s="47"/>
      <c r="B9" s="62" t="s">
        <v>167</v>
      </c>
      <c r="C9" s="63">
        <f>SUM(C5:C8)</f>
        <v>57</v>
      </c>
      <c r="D9" s="63">
        <f>SUM(D5:D8)</f>
        <v>57</v>
      </c>
      <c r="E9" s="63">
        <f>SUM(E5:E8)</f>
        <v>57</v>
      </c>
      <c r="F9" s="64">
        <f t="shared" si="1"/>
        <v>1</v>
      </c>
      <c r="G9" s="65">
        <f t="shared" si="1"/>
        <v>1</v>
      </c>
      <c r="H9" s="66">
        <f t="shared" si="1"/>
        <v>1</v>
      </c>
    </row>
    <row r="10" spans="1:8" x14ac:dyDescent="0.2">
      <c r="A10" s="47"/>
      <c r="B10" s="47"/>
      <c r="C10" s="47"/>
      <c r="D10" s="47"/>
      <c r="E10" s="47"/>
      <c r="F10" s="47"/>
      <c r="G10" s="47"/>
      <c r="H10" s="47"/>
    </row>
    <row r="11" spans="1:8" x14ac:dyDescent="0.2">
      <c r="A11" s="47"/>
      <c r="B11" s="47" t="s">
        <v>180</v>
      </c>
      <c r="C11" s="47"/>
      <c r="D11" s="47"/>
      <c r="E11" s="47"/>
      <c r="F11" s="67">
        <f>F7+F8</f>
        <v>0.40350877192982454</v>
      </c>
      <c r="G11" s="67">
        <f>G7+G8</f>
        <v>0.52631578947368418</v>
      </c>
      <c r="H11" s="67">
        <f>H7+H8</f>
        <v>0.56140350877192979</v>
      </c>
    </row>
    <row r="12" spans="1:8" x14ac:dyDescent="0.2">
      <c r="A12" s="47"/>
      <c r="B12" s="47"/>
      <c r="C12" s="47"/>
      <c r="D12" s="47"/>
      <c r="E12" s="47"/>
      <c r="F12" s="47"/>
      <c r="G12" s="47"/>
      <c r="H12" s="47"/>
    </row>
    <row r="13" spans="1:8" x14ac:dyDescent="0.2">
      <c r="A13" s="47"/>
      <c r="B13" s="47"/>
      <c r="C13" s="47"/>
      <c r="D13" s="47"/>
      <c r="E13" s="47"/>
      <c r="F13" s="47"/>
      <c r="G13" s="47"/>
      <c r="H13" s="47"/>
    </row>
    <row r="14" spans="1:8" x14ac:dyDescent="0.2">
      <c r="A14" s="47"/>
      <c r="B14" s="47"/>
      <c r="C14" s="47"/>
      <c r="D14" s="47"/>
      <c r="E14" s="47"/>
      <c r="F14" s="47"/>
      <c r="G14" s="47"/>
      <c r="H14" s="47"/>
    </row>
    <row r="15" spans="1:8" x14ac:dyDescent="0.2">
      <c r="A15" s="47"/>
      <c r="B15" s="47"/>
      <c r="C15" s="47"/>
      <c r="D15" s="47"/>
      <c r="E15" s="47"/>
      <c r="F15" s="47"/>
      <c r="G15" s="47"/>
      <c r="H15" s="47"/>
    </row>
    <row r="16" spans="1:8" x14ac:dyDescent="0.2">
      <c r="A16" s="47"/>
      <c r="B16" s="47"/>
      <c r="C16" s="47"/>
      <c r="D16" s="47"/>
      <c r="E16" s="47"/>
      <c r="F16" s="47"/>
      <c r="G16" s="47"/>
      <c r="H16" s="47"/>
    </row>
    <row r="17" spans="1:8" x14ac:dyDescent="0.2">
      <c r="A17" s="47"/>
      <c r="B17" s="47"/>
      <c r="C17" s="47"/>
      <c r="D17" s="47"/>
      <c r="E17" s="47"/>
      <c r="F17" s="47"/>
      <c r="G17" s="47"/>
      <c r="H17" s="47"/>
    </row>
    <row r="18" spans="1:8" x14ac:dyDescent="0.2">
      <c r="A18" s="47"/>
      <c r="B18" s="47"/>
      <c r="C18" s="47"/>
      <c r="D18" s="47"/>
      <c r="E18" s="47"/>
      <c r="F18" s="47"/>
      <c r="G18" s="47"/>
      <c r="H18" s="47"/>
    </row>
    <row r="19" spans="1:8" x14ac:dyDescent="0.2">
      <c r="A19" s="47"/>
      <c r="B19" s="47"/>
      <c r="C19" s="47"/>
      <c r="D19" s="47"/>
      <c r="E19" s="47"/>
      <c r="F19" s="47"/>
      <c r="G19" s="47"/>
      <c r="H19" s="47"/>
    </row>
    <row r="20" spans="1:8" x14ac:dyDescent="0.2">
      <c r="A20" s="47"/>
      <c r="B20" s="47"/>
      <c r="C20" s="47"/>
      <c r="D20" s="47"/>
      <c r="E20" s="47"/>
      <c r="F20" s="47"/>
      <c r="G20" s="47"/>
      <c r="H20" s="47"/>
    </row>
    <row r="21" spans="1:8" ht="15" x14ac:dyDescent="0.25">
      <c r="A21" s="47"/>
      <c r="B21" s="48" t="s">
        <v>290</v>
      </c>
      <c r="C21" s="49"/>
      <c r="D21" s="49"/>
      <c r="E21" s="50"/>
      <c r="F21" s="51"/>
      <c r="G21" s="49"/>
      <c r="H21" s="50"/>
    </row>
    <row r="22" spans="1:8" ht="15" x14ac:dyDescent="0.25">
      <c r="A22" s="47"/>
      <c r="B22" s="52"/>
      <c r="C22" s="53" t="s">
        <v>165</v>
      </c>
      <c r="D22" s="53">
        <v>2030</v>
      </c>
      <c r="E22" s="54">
        <v>2070</v>
      </c>
      <c r="F22" s="55" t="s">
        <v>175</v>
      </c>
      <c r="G22" s="53" t="s">
        <v>177</v>
      </c>
      <c r="H22" s="54" t="s">
        <v>178</v>
      </c>
    </row>
    <row r="23" spans="1:8" x14ac:dyDescent="0.2">
      <c r="A23" s="47"/>
      <c r="B23" s="56" t="s">
        <v>8</v>
      </c>
      <c r="C23" s="57">
        <f>COUNTIF('Water Supply'!$H$4:$H$15,$B23)</f>
        <v>0</v>
      </c>
      <c r="D23" s="57">
        <f>COUNTIF('Water Supply'!$J$4:$J$15,$B23)</f>
        <v>0</v>
      </c>
      <c r="E23" s="57">
        <f>COUNTIF('Water Supply'!$L$4:$L$15,$B23)</f>
        <v>0</v>
      </c>
      <c r="F23" s="58">
        <f t="shared" ref="F23:H27" si="3">C23/C$27</f>
        <v>0</v>
      </c>
      <c r="G23" s="59">
        <f t="shared" si="3"/>
        <v>0</v>
      </c>
      <c r="H23" s="60">
        <f t="shared" si="3"/>
        <v>0</v>
      </c>
    </row>
    <row r="24" spans="1:8" x14ac:dyDescent="0.2">
      <c r="A24" s="47"/>
      <c r="B24" s="56" t="s">
        <v>7</v>
      </c>
      <c r="C24" s="57">
        <f>COUNTIF('Water Supply'!$H$4:$H$15,$B24)</f>
        <v>6</v>
      </c>
      <c r="D24" s="57">
        <f>COUNTIF('Water Supply'!$J$4:$J$15,$B24)</f>
        <v>1</v>
      </c>
      <c r="E24" s="57">
        <f>COUNTIF('Water Supply'!$L$4:$L$15,$B24)</f>
        <v>1</v>
      </c>
      <c r="F24" s="58">
        <f t="shared" si="3"/>
        <v>0.6</v>
      </c>
      <c r="G24" s="59">
        <f t="shared" si="3"/>
        <v>0.1</v>
      </c>
      <c r="H24" s="60">
        <f t="shared" si="3"/>
        <v>0.1</v>
      </c>
    </row>
    <row r="25" spans="1:8" x14ac:dyDescent="0.2">
      <c r="A25" s="47"/>
      <c r="B25" s="56" t="s">
        <v>6</v>
      </c>
      <c r="C25" s="57">
        <f>COUNTIF('Water Supply'!$H$4:$H$15,$B25)</f>
        <v>2</v>
      </c>
      <c r="D25" s="57">
        <f>COUNTIF('Water Supply'!$J$4:$J$15,$B25)</f>
        <v>7</v>
      </c>
      <c r="E25" s="57">
        <f>COUNTIF('Water Supply'!$L$4:$L$15,$B25)</f>
        <v>4</v>
      </c>
      <c r="F25" s="58">
        <f t="shared" si="3"/>
        <v>0.2</v>
      </c>
      <c r="G25" s="59">
        <f t="shared" si="3"/>
        <v>0.7</v>
      </c>
      <c r="H25" s="60">
        <f t="shared" si="3"/>
        <v>0.4</v>
      </c>
    </row>
    <row r="26" spans="1:8" x14ac:dyDescent="0.2">
      <c r="A26" s="47"/>
      <c r="B26" s="61" t="s">
        <v>5</v>
      </c>
      <c r="C26" s="57">
        <f>COUNTIF('Water Supply'!$H$4:$H$15,$B26)</f>
        <v>2</v>
      </c>
      <c r="D26" s="57">
        <f>COUNTIF('Water Supply'!$J$4:$J$15,$B26)</f>
        <v>2</v>
      </c>
      <c r="E26" s="57">
        <f>COUNTIF('Water Supply'!$L$4:$L$15,$B26)</f>
        <v>5</v>
      </c>
      <c r="F26" s="58">
        <f t="shared" si="3"/>
        <v>0.2</v>
      </c>
      <c r="G26" s="59">
        <f t="shared" si="3"/>
        <v>0.2</v>
      </c>
      <c r="H26" s="60">
        <f t="shared" si="3"/>
        <v>0.5</v>
      </c>
    </row>
    <row r="27" spans="1:8" x14ac:dyDescent="0.2">
      <c r="A27" s="47"/>
      <c r="B27" s="62" t="s">
        <v>167</v>
      </c>
      <c r="C27" s="63">
        <f>SUM(C23:C26)</f>
        <v>10</v>
      </c>
      <c r="D27" s="63">
        <f>SUM(D23:D26)</f>
        <v>10</v>
      </c>
      <c r="E27" s="63">
        <f>SUM(E23:E26)</f>
        <v>10</v>
      </c>
      <c r="F27" s="64">
        <f t="shared" si="3"/>
        <v>1</v>
      </c>
      <c r="G27" s="65">
        <f t="shared" si="3"/>
        <v>1</v>
      </c>
      <c r="H27" s="66">
        <f t="shared" si="3"/>
        <v>1</v>
      </c>
    </row>
    <row r="28" spans="1:8" x14ac:dyDescent="0.2">
      <c r="A28" s="47"/>
      <c r="B28" s="47"/>
      <c r="C28" s="47"/>
      <c r="D28" s="47"/>
      <c r="E28" s="47"/>
      <c r="F28" s="47"/>
      <c r="G28" s="47"/>
      <c r="H28" s="47"/>
    </row>
    <row r="29" spans="1:8" x14ac:dyDescent="0.2">
      <c r="A29" s="47"/>
      <c r="B29" s="47" t="s">
        <v>180</v>
      </c>
      <c r="C29" s="47"/>
      <c r="D29" s="47"/>
      <c r="E29" s="47"/>
      <c r="F29" s="67">
        <f>F25+F26</f>
        <v>0.4</v>
      </c>
      <c r="G29" s="67">
        <f>G25+G26</f>
        <v>0.89999999999999991</v>
      </c>
      <c r="H29" s="67">
        <f>H25+H26</f>
        <v>0.9</v>
      </c>
    </row>
    <row r="30" spans="1:8" x14ac:dyDescent="0.2">
      <c r="A30" s="47"/>
      <c r="B30" s="47"/>
      <c r="C30" s="47"/>
      <c r="D30" s="47"/>
      <c r="E30" s="47"/>
      <c r="F30" s="47"/>
      <c r="G30" s="47"/>
      <c r="H30" s="47"/>
    </row>
    <row r="31" spans="1:8" x14ac:dyDescent="0.2">
      <c r="A31" s="47"/>
      <c r="B31" s="47"/>
      <c r="C31" s="47"/>
      <c r="D31" s="47"/>
      <c r="E31" s="47"/>
      <c r="F31" s="47"/>
      <c r="G31" s="47"/>
      <c r="H31" s="47"/>
    </row>
    <row r="32" spans="1:8" x14ac:dyDescent="0.2">
      <c r="A32" s="47"/>
      <c r="B32" s="47"/>
      <c r="C32" s="47"/>
      <c r="D32" s="47"/>
      <c r="E32" s="47"/>
      <c r="F32" s="47"/>
      <c r="G32" s="47"/>
      <c r="H32" s="47"/>
    </row>
    <row r="33" spans="1:8" x14ac:dyDescent="0.2">
      <c r="A33" s="47"/>
      <c r="B33" s="47"/>
      <c r="C33" s="47"/>
      <c r="D33" s="47"/>
      <c r="E33" s="47"/>
      <c r="F33" s="47"/>
      <c r="G33" s="47"/>
      <c r="H33" s="47"/>
    </row>
    <row r="34" spans="1:8" x14ac:dyDescent="0.2">
      <c r="A34" s="47"/>
      <c r="B34" s="47"/>
      <c r="C34" s="47"/>
      <c r="D34" s="47"/>
      <c r="E34" s="47"/>
      <c r="F34" s="47"/>
      <c r="G34" s="47"/>
      <c r="H34" s="47"/>
    </row>
    <row r="35" spans="1:8" x14ac:dyDescent="0.2">
      <c r="A35" s="47"/>
      <c r="B35" s="47"/>
      <c r="C35" s="47"/>
      <c r="D35" s="47"/>
      <c r="E35" s="47"/>
      <c r="F35" s="47"/>
      <c r="G35" s="47"/>
      <c r="H35" s="47"/>
    </row>
    <row r="36" spans="1:8" x14ac:dyDescent="0.2">
      <c r="A36" s="47"/>
      <c r="B36" s="47"/>
      <c r="C36" s="47"/>
      <c r="D36" s="47"/>
      <c r="E36" s="47"/>
      <c r="F36" s="47"/>
      <c r="G36" s="47"/>
      <c r="H36" s="47"/>
    </row>
    <row r="37" spans="1:8" x14ac:dyDescent="0.2">
      <c r="A37" s="47"/>
      <c r="B37" s="47"/>
      <c r="C37" s="47"/>
      <c r="D37" s="47"/>
      <c r="E37" s="47"/>
      <c r="F37" s="47"/>
      <c r="G37" s="47"/>
      <c r="H37" s="47"/>
    </row>
    <row r="38" spans="1:8" ht="15" x14ac:dyDescent="0.25">
      <c r="A38" s="47"/>
      <c r="B38" s="48" t="s">
        <v>176</v>
      </c>
      <c r="C38" s="49"/>
      <c r="D38" s="49"/>
      <c r="E38" s="50"/>
      <c r="F38" s="51"/>
      <c r="G38" s="49"/>
      <c r="H38" s="50"/>
    </row>
    <row r="39" spans="1:8" ht="15" x14ac:dyDescent="0.25">
      <c r="A39" s="47"/>
      <c r="B39" s="52"/>
      <c r="C39" s="53" t="s">
        <v>165</v>
      </c>
      <c r="D39" s="53">
        <v>2030</v>
      </c>
      <c r="E39" s="54">
        <v>2070</v>
      </c>
      <c r="F39" s="55" t="s">
        <v>175</v>
      </c>
      <c r="G39" s="53" t="s">
        <v>177</v>
      </c>
      <c r="H39" s="54" t="s">
        <v>178</v>
      </c>
    </row>
    <row r="40" spans="1:8" x14ac:dyDescent="0.2">
      <c r="A40" s="47"/>
      <c r="B40" s="56" t="s">
        <v>8</v>
      </c>
      <c r="C40" s="57">
        <f>COUNTIF('Policy &amp; Planning'!$H$4:$H$12,$B40)</f>
        <v>1</v>
      </c>
      <c r="D40" s="57">
        <f>COUNTIF('Policy &amp; Planning'!$J$4:$J$12,$B40)</f>
        <v>0</v>
      </c>
      <c r="E40" s="57">
        <f>COUNTIF('Policy &amp; Planning'!$L$4:$L$12,$B40)</f>
        <v>1</v>
      </c>
      <c r="F40" s="58">
        <f t="shared" ref="F40:H44" si="4">C40/C$44</f>
        <v>0.125</v>
      </c>
      <c r="G40" s="59">
        <f t="shared" si="4"/>
        <v>0</v>
      </c>
      <c r="H40" s="60">
        <f t="shared" si="4"/>
        <v>0.125</v>
      </c>
    </row>
    <row r="41" spans="1:8" x14ac:dyDescent="0.2">
      <c r="A41" s="47"/>
      <c r="B41" s="56" t="s">
        <v>7</v>
      </c>
      <c r="C41" s="57">
        <f>COUNTIF('Policy &amp; Planning'!$H$4:$H$12,$B41)</f>
        <v>4</v>
      </c>
      <c r="D41" s="57">
        <f>COUNTIF('Policy &amp; Planning'!$J$4:$J$12,$B41)</f>
        <v>5</v>
      </c>
      <c r="E41" s="57">
        <f>COUNTIF('Policy &amp; Planning'!$L$4:$L$12,$B41)</f>
        <v>4</v>
      </c>
      <c r="F41" s="58">
        <f t="shared" si="4"/>
        <v>0.5</v>
      </c>
      <c r="G41" s="59">
        <f t="shared" si="4"/>
        <v>0.625</v>
      </c>
      <c r="H41" s="60">
        <f t="shared" si="4"/>
        <v>0.5</v>
      </c>
    </row>
    <row r="42" spans="1:8" x14ac:dyDescent="0.2">
      <c r="A42" s="47"/>
      <c r="B42" s="56" t="s">
        <v>6</v>
      </c>
      <c r="C42" s="57">
        <f>COUNTIF('Policy &amp; Planning'!$H$4:$H$12,$B42)</f>
        <v>3</v>
      </c>
      <c r="D42" s="57">
        <f>COUNTIF('Policy &amp; Planning'!$J$4:$J$12,$B42)</f>
        <v>2</v>
      </c>
      <c r="E42" s="57">
        <f>COUNTIF('Policy &amp; Planning'!$L$4:$L$12,$B42)</f>
        <v>2</v>
      </c>
      <c r="F42" s="58">
        <f t="shared" si="4"/>
        <v>0.375</v>
      </c>
      <c r="G42" s="59">
        <f t="shared" si="4"/>
        <v>0.25</v>
      </c>
      <c r="H42" s="60">
        <f t="shared" si="4"/>
        <v>0.25</v>
      </c>
    </row>
    <row r="43" spans="1:8" x14ac:dyDescent="0.2">
      <c r="A43" s="47"/>
      <c r="B43" s="61" t="s">
        <v>5</v>
      </c>
      <c r="C43" s="57">
        <f>COUNTIF('Policy &amp; Planning'!$H$4:$H$12,$B43)</f>
        <v>0</v>
      </c>
      <c r="D43" s="57">
        <f>COUNTIF('Policy &amp; Planning'!$J$4:$J$12,$B43)</f>
        <v>1</v>
      </c>
      <c r="E43" s="57">
        <f>COUNTIF('Policy &amp; Planning'!$L$4:$L$12,$B43)</f>
        <v>1</v>
      </c>
      <c r="F43" s="58">
        <f t="shared" si="4"/>
        <v>0</v>
      </c>
      <c r="G43" s="59">
        <f t="shared" si="4"/>
        <v>0.125</v>
      </c>
      <c r="H43" s="60">
        <f t="shared" si="4"/>
        <v>0.125</v>
      </c>
    </row>
    <row r="44" spans="1:8" x14ac:dyDescent="0.2">
      <c r="A44" s="47"/>
      <c r="B44" s="62" t="s">
        <v>167</v>
      </c>
      <c r="C44" s="63">
        <f>SUM(C40:C43)</f>
        <v>8</v>
      </c>
      <c r="D44" s="63">
        <f>SUM(D40:D43)</f>
        <v>8</v>
      </c>
      <c r="E44" s="63">
        <f>SUM(E40:E43)</f>
        <v>8</v>
      </c>
      <c r="F44" s="64">
        <f t="shared" si="4"/>
        <v>1</v>
      </c>
      <c r="G44" s="65">
        <f t="shared" si="4"/>
        <v>1</v>
      </c>
      <c r="H44" s="66">
        <f t="shared" si="4"/>
        <v>1</v>
      </c>
    </row>
    <row r="45" spans="1:8" x14ac:dyDescent="0.2">
      <c r="A45" s="47"/>
      <c r="B45" s="47"/>
      <c r="C45" s="47"/>
      <c r="D45" s="47"/>
      <c r="E45" s="47"/>
      <c r="F45" s="47"/>
      <c r="G45" s="47"/>
      <c r="H45" s="47"/>
    </row>
    <row r="46" spans="1:8" x14ac:dyDescent="0.2">
      <c r="A46" s="47"/>
      <c r="B46" s="47" t="s">
        <v>180</v>
      </c>
      <c r="C46" s="47"/>
      <c r="D46" s="47"/>
      <c r="E46" s="47"/>
      <c r="F46" s="67">
        <f>F42+F43</f>
        <v>0.375</v>
      </c>
      <c r="G46" s="67">
        <f>G42+G43</f>
        <v>0.375</v>
      </c>
      <c r="H46" s="67">
        <f>H42+H43</f>
        <v>0.375</v>
      </c>
    </row>
    <row r="47" spans="1:8" x14ac:dyDescent="0.2">
      <c r="A47" s="47"/>
      <c r="B47" s="47"/>
      <c r="C47" s="47"/>
      <c r="D47" s="47"/>
      <c r="E47" s="47"/>
      <c r="F47" s="47"/>
      <c r="G47" s="47"/>
      <c r="H47" s="47"/>
    </row>
    <row r="48" spans="1:8" x14ac:dyDescent="0.2">
      <c r="A48" s="47"/>
      <c r="B48" s="47"/>
      <c r="C48" s="47"/>
      <c r="D48" s="47"/>
      <c r="E48" s="47"/>
      <c r="F48" s="47"/>
      <c r="G48" s="47"/>
      <c r="H48" s="47"/>
    </row>
    <row r="49" spans="1:8" x14ac:dyDescent="0.2">
      <c r="A49" s="47"/>
      <c r="B49" s="47"/>
      <c r="C49" s="47"/>
      <c r="D49" s="47"/>
      <c r="E49" s="47"/>
      <c r="F49" s="47"/>
      <c r="G49" s="47"/>
      <c r="H49" s="47"/>
    </row>
    <row r="50" spans="1:8" x14ac:dyDescent="0.2">
      <c r="A50" s="47"/>
      <c r="B50" s="47"/>
      <c r="C50" s="47"/>
      <c r="D50" s="47"/>
      <c r="E50" s="47"/>
      <c r="F50" s="47"/>
      <c r="G50" s="47"/>
      <c r="H50" s="47"/>
    </row>
    <row r="51" spans="1:8" x14ac:dyDescent="0.2">
      <c r="A51" s="47"/>
      <c r="B51" s="47"/>
      <c r="C51" s="47"/>
      <c r="D51" s="47"/>
      <c r="E51" s="47"/>
      <c r="F51" s="47"/>
      <c r="G51" s="47"/>
      <c r="H51" s="47"/>
    </row>
    <row r="52" spans="1:8" x14ac:dyDescent="0.2">
      <c r="A52" s="47"/>
      <c r="B52" s="47"/>
      <c r="C52" s="47"/>
      <c r="D52" s="47"/>
      <c r="E52" s="47"/>
      <c r="F52" s="47"/>
      <c r="G52" s="47"/>
      <c r="H52" s="47"/>
    </row>
    <row r="53" spans="1:8" x14ac:dyDescent="0.2">
      <c r="A53" s="47"/>
      <c r="B53" s="47"/>
      <c r="C53" s="47"/>
      <c r="D53" s="47"/>
      <c r="E53" s="47"/>
      <c r="F53" s="47"/>
      <c r="G53" s="47"/>
      <c r="H53" s="47"/>
    </row>
    <row r="54" spans="1:8" x14ac:dyDescent="0.2">
      <c r="A54" s="47"/>
      <c r="B54" s="47"/>
      <c r="C54" s="47"/>
      <c r="D54" s="47"/>
      <c r="E54" s="47"/>
      <c r="F54" s="47"/>
      <c r="G54" s="47"/>
      <c r="H54" s="47"/>
    </row>
    <row r="55" spans="1:8" x14ac:dyDescent="0.2">
      <c r="A55" s="47"/>
      <c r="B55" s="47"/>
      <c r="C55" s="47"/>
      <c r="D55" s="47"/>
      <c r="E55" s="47"/>
      <c r="F55" s="47"/>
      <c r="G55" s="47"/>
      <c r="H55" s="47"/>
    </row>
    <row r="56" spans="1:8" ht="15" x14ac:dyDescent="0.25">
      <c r="A56" s="47"/>
      <c r="B56" s="48" t="s">
        <v>166</v>
      </c>
      <c r="C56" s="49"/>
      <c r="D56" s="49"/>
      <c r="E56" s="50"/>
      <c r="F56" s="51"/>
      <c r="G56" s="49"/>
      <c r="H56" s="50"/>
    </row>
    <row r="57" spans="1:8" ht="15" x14ac:dyDescent="0.25">
      <c r="A57" s="47"/>
      <c r="B57" s="52"/>
      <c r="C57" s="53" t="s">
        <v>165</v>
      </c>
      <c r="D57" s="53">
        <v>2030</v>
      </c>
      <c r="E57" s="54">
        <v>2070</v>
      </c>
      <c r="F57" s="55" t="s">
        <v>175</v>
      </c>
      <c r="G57" s="53" t="s">
        <v>177</v>
      </c>
      <c r="H57" s="54" t="s">
        <v>178</v>
      </c>
    </row>
    <row r="58" spans="1:8" x14ac:dyDescent="0.2">
      <c r="A58" s="47"/>
      <c r="B58" s="56" t="s">
        <v>8</v>
      </c>
      <c r="C58" s="57">
        <f>COUNTIF('Infrastructure (water related)'!$H$4:$H$17,$B58)</f>
        <v>4</v>
      </c>
      <c r="D58" s="57">
        <f>COUNTIF('Infrastructure (water related)'!$J$4:$J$17,$B58)</f>
        <v>4</v>
      </c>
      <c r="E58" s="57">
        <f>COUNTIF('Infrastructure (water related)'!$L$4:$L$17,$B58)</f>
        <v>2</v>
      </c>
      <c r="F58" s="58">
        <f t="shared" ref="F58:H62" si="5">C58/C$62</f>
        <v>0.2857142857142857</v>
      </c>
      <c r="G58" s="59">
        <f t="shared" si="5"/>
        <v>0.2857142857142857</v>
      </c>
      <c r="H58" s="60">
        <f t="shared" si="5"/>
        <v>0.14285714285714285</v>
      </c>
    </row>
    <row r="59" spans="1:8" x14ac:dyDescent="0.2">
      <c r="A59" s="47"/>
      <c r="B59" s="56" t="s">
        <v>7</v>
      </c>
      <c r="C59" s="57">
        <f>COUNTIF('Infrastructure (water related)'!$H$4:$H$17,$B59)</f>
        <v>6</v>
      </c>
      <c r="D59" s="57">
        <f>COUNTIF('Infrastructure (water related)'!$J$4:$J$17,$B59)</f>
        <v>6</v>
      </c>
      <c r="E59" s="57">
        <f>COUNTIF('Infrastructure (water related)'!$L$4:$L$17,$B59)</f>
        <v>7</v>
      </c>
      <c r="F59" s="58">
        <f t="shared" si="5"/>
        <v>0.42857142857142855</v>
      </c>
      <c r="G59" s="59">
        <f t="shared" si="5"/>
        <v>0.42857142857142855</v>
      </c>
      <c r="H59" s="60">
        <f t="shared" si="5"/>
        <v>0.5</v>
      </c>
    </row>
    <row r="60" spans="1:8" x14ac:dyDescent="0.2">
      <c r="A60" s="47"/>
      <c r="B60" s="56" t="s">
        <v>6</v>
      </c>
      <c r="C60" s="57">
        <f>COUNTIF('Infrastructure (water related)'!$H$4:$H$17,$B60)</f>
        <v>4</v>
      </c>
      <c r="D60" s="57">
        <f>COUNTIF('Infrastructure (water related)'!$J$4:$J$17,$B60)</f>
        <v>3</v>
      </c>
      <c r="E60" s="57">
        <f>COUNTIF('Infrastructure (water related)'!$L$4:$L$17,$B60)</f>
        <v>2</v>
      </c>
      <c r="F60" s="58">
        <f t="shared" si="5"/>
        <v>0.2857142857142857</v>
      </c>
      <c r="G60" s="59">
        <f t="shared" si="5"/>
        <v>0.21428571428571427</v>
      </c>
      <c r="H60" s="60">
        <f t="shared" si="5"/>
        <v>0.14285714285714285</v>
      </c>
    </row>
    <row r="61" spans="1:8" x14ac:dyDescent="0.2">
      <c r="A61" s="47"/>
      <c r="B61" s="61" t="s">
        <v>5</v>
      </c>
      <c r="C61" s="57">
        <f>COUNTIF('Infrastructure (water related)'!$H$4:$H$17,$B61)</f>
        <v>0</v>
      </c>
      <c r="D61" s="57">
        <f>COUNTIF('Infrastructure (water related)'!$J$4:$J$17,$B61)</f>
        <v>1</v>
      </c>
      <c r="E61" s="57">
        <f>COUNTIF('Infrastructure (water related)'!$L$4:$L$17,$B61)</f>
        <v>3</v>
      </c>
      <c r="F61" s="58">
        <f t="shared" si="5"/>
        <v>0</v>
      </c>
      <c r="G61" s="59">
        <f t="shared" si="5"/>
        <v>7.1428571428571425E-2</v>
      </c>
      <c r="H61" s="60">
        <f t="shared" si="5"/>
        <v>0.21428571428571427</v>
      </c>
    </row>
    <row r="62" spans="1:8" x14ac:dyDescent="0.2">
      <c r="A62" s="47"/>
      <c r="B62" s="62" t="s">
        <v>167</v>
      </c>
      <c r="C62" s="63">
        <f>SUM(C58:C61)</f>
        <v>14</v>
      </c>
      <c r="D62" s="63">
        <f>SUM(D58:D61)</f>
        <v>14</v>
      </c>
      <c r="E62" s="63">
        <f>SUM(E58:E61)</f>
        <v>14</v>
      </c>
      <c r="F62" s="64">
        <f t="shared" si="5"/>
        <v>1</v>
      </c>
      <c r="G62" s="65">
        <f t="shared" si="5"/>
        <v>1</v>
      </c>
      <c r="H62" s="66">
        <f t="shared" si="5"/>
        <v>1</v>
      </c>
    </row>
    <row r="63" spans="1:8" x14ac:dyDescent="0.2">
      <c r="A63" s="47"/>
      <c r="B63" s="47"/>
      <c r="C63" s="47"/>
      <c r="D63" s="47"/>
      <c r="E63" s="47"/>
      <c r="F63" s="47"/>
      <c r="G63" s="47"/>
      <c r="H63" s="47"/>
    </row>
    <row r="64" spans="1:8" x14ac:dyDescent="0.2">
      <c r="A64" s="47"/>
      <c r="B64" s="47" t="s">
        <v>180</v>
      </c>
      <c r="C64" s="47"/>
      <c r="D64" s="47"/>
      <c r="E64" s="47"/>
      <c r="F64" s="67">
        <f>F60+F61</f>
        <v>0.2857142857142857</v>
      </c>
      <c r="G64" s="67">
        <f>G60+G61</f>
        <v>0.2857142857142857</v>
      </c>
      <c r="H64" s="67">
        <f>H60+H61</f>
        <v>0.3571428571428571</v>
      </c>
    </row>
    <row r="65" spans="1:8" x14ac:dyDescent="0.2">
      <c r="A65" s="47"/>
      <c r="B65" s="47"/>
      <c r="C65" s="47"/>
      <c r="D65" s="47"/>
      <c r="E65" s="47"/>
      <c r="F65" s="47"/>
      <c r="G65" s="47"/>
      <c r="H65" s="47"/>
    </row>
    <row r="66" spans="1:8" x14ac:dyDescent="0.2">
      <c r="A66" s="47"/>
      <c r="B66" s="47"/>
      <c r="C66" s="47"/>
      <c r="D66" s="47"/>
      <c r="E66" s="47"/>
      <c r="F66" s="47"/>
      <c r="G66" s="47"/>
      <c r="H66" s="47"/>
    </row>
    <row r="67" spans="1:8" x14ac:dyDescent="0.2">
      <c r="A67" s="47"/>
      <c r="B67" s="47"/>
      <c r="C67" s="47"/>
      <c r="D67" s="47"/>
      <c r="E67" s="47"/>
      <c r="F67" s="47"/>
      <c r="G67" s="47"/>
      <c r="H67" s="47"/>
    </row>
    <row r="68" spans="1:8" x14ac:dyDescent="0.2">
      <c r="A68" s="47"/>
      <c r="B68" s="47"/>
      <c r="C68" s="47"/>
      <c r="D68" s="47"/>
      <c r="E68" s="47"/>
      <c r="F68" s="47"/>
      <c r="G68" s="47"/>
      <c r="H68" s="47"/>
    </row>
    <row r="69" spans="1:8" x14ac:dyDescent="0.2">
      <c r="A69" s="47"/>
      <c r="B69" s="47"/>
      <c r="C69" s="47"/>
      <c r="D69" s="47"/>
      <c r="E69" s="47"/>
      <c r="F69" s="47"/>
      <c r="G69" s="47"/>
      <c r="H69" s="47"/>
    </row>
    <row r="70" spans="1:8" x14ac:dyDescent="0.2">
      <c r="A70" s="47"/>
      <c r="B70" s="47"/>
      <c r="C70" s="47"/>
      <c r="D70" s="47"/>
      <c r="E70" s="47"/>
      <c r="F70" s="47"/>
      <c r="G70" s="47"/>
      <c r="H70" s="47"/>
    </row>
    <row r="71" spans="1:8" x14ac:dyDescent="0.2">
      <c r="A71" s="47"/>
      <c r="B71" s="47"/>
      <c r="C71" s="47"/>
      <c r="D71" s="47"/>
      <c r="E71" s="47"/>
      <c r="F71" s="47"/>
      <c r="G71" s="47"/>
      <c r="H71" s="47"/>
    </row>
    <row r="72" spans="1:8" x14ac:dyDescent="0.2">
      <c r="A72" s="47"/>
      <c r="B72" s="47"/>
      <c r="C72" s="47"/>
      <c r="D72" s="47"/>
      <c r="E72" s="47"/>
      <c r="F72" s="47"/>
      <c r="G72" s="47"/>
      <c r="H72" s="47"/>
    </row>
    <row r="73" spans="1:8" x14ac:dyDescent="0.2">
      <c r="A73" s="47"/>
      <c r="B73" s="47"/>
      <c r="C73" s="47"/>
      <c r="D73" s="47"/>
      <c r="E73" s="47"/>
      <c r="F73" s="47"/>
      <c r="G73" s="47"/>
      <c r="H73" s="47"/>
    </row>
    <row r="74" spans="1:8" ht="15" x14ac:dyDescent="0.25">
      <c r="A74" s="47"/>
      <c r="B74" s="48" t="s">
        <v>58</v>
      </c>
      <c r="C74" s="49"/>
      <c r="D74" s="49"/>
      <c r="E74" s="50"/>
      <c r="F74" s="51"/>
      <c r="G74" s="49"/>
      <c r="H74" s="50"/>
    </row>
    <row r="75" spans="1:8" ht="15" x14ac:dyDescent="0.25">
      <c r="A75" s="47"/>
      <c r="B75" s="52"/>
      <c r="C75" s="53" t="s">
        <v>165</v>
      </c>
      <c r="D75" s="53">
        <v>2030</v>
      </c>
      <c r="E75" s="54">
        <v>2070</v>
      </c>
      <c r="F75" s="55" t="s">
        <v>175</v>
      </c>
      <c r="G75" s="53" t="s">
        <v>177</v>
      </c>
      <c r="H75" s="54" t="s">
        <v>178</v>
      </c>
    </row>
    <row r="76" spans="1:8" x14ac:dyDescent="0.2">
      <c r="A76" s="47"/>
      <c r="B76" s="56" t="s">
        <v>8</v>
      </c>
      <c r="C76" s="57">
        <f>COUNTIF('Economic Development'!$H$4:$H$9,$B76)</f>
        <v>2</v>
      </c>
      <c r="D76" s="57">
        <f>COUNTIF('Economic Development'!$J$4:$J$9,$B76)</f>
        <v>0</v>
      </c>
      <c r="E76" s="57">
        <f>COUNTIF('Economic Development'!$L$4:$L$9,$B76)</f>
        <v>0</v>
      </c>
      <c r="F76" s="58">
        <f t="shared" ref="F76:H80" si="6">C76/C$80</f>
        <v>0.33333333333333331</v>
      </c>
      <c r="G76" s="59">
        <f t="shared" si="6"/>
        <v>0</v>
      </c>
      <c r="H76" s="60">
        <f t="shared" si="6"/>
        <v>0</v>
      </c>
    </row>
    <row r="77" spans="1:8" x14ac:dyDescent="0.2">
      <c r="A77" s="47"/>
      <c r="B77" s="56" t="s">
        <v>7</v>
      </c>
      <c r="C77" s="57">
        <f>COUNTIF('Economic Development'!$H$4:$H$9,$B77)</f>
        <v>2</v>
      </c>
      <c r="D77" s="57">
        <f>COUNTIF('Economic Development'!$J$4:$J$9,$B77)</f>
        <v>4</v>
      </c>
      <c r="E77" s="57">
        <f>COUNTIF('Economic Development'!$L$4:$L$9,$B77)</f>
        <v>3</v>
      </c>
      <c r="F77" s="58">
        <f t="shared" si="6"/>
        <v>0.33333333333333331</v>
      </c>
      <c r="G77" s="59">
        <f t="shared" si="6"/>
        <v>0.66666666666666663</v>
      </c>
      <c r="H77" s="60">
        <f t="shared" si="6"/>
        <v>0.5</v>
      </c>
    </row>
    <row r="78" spans="1:8" x14ac:dyDescent="0.2">
      <c r="A78" s="47"/>
      <c r="B78" s="56" t="s">
        <v>6</v>
      </c>
      <c r="C78" s="57">
        <f>COUNTIF('Economic Development'!$H$4:$H$9,$B78)</f>
        <v>2</v>
      </c>
      <c r="D78" s="57">
        <f>COUNTIF('Economic Development'!$J$4:$J$9,$B78)</f>
        <v>1</v>
      </c>
      <c r="E78" s="57">
        <f>COUNTIF('Economic Development'!$L$4:$L$9,$B78)</f>
        <v>2</v>
      </c>
      <c r="F78" s="58">
        <f t="shared" si="6"/>
        <v>0.33333333333333331</v>
      </c>
      <c r="G78" s="59">
        <f t="shared" si="6"/>
        <v>0.16666666666666666</v>
      </c>
      <c r="H78" s="60">
        <f t="shared" si="6"/>
        <v>0.33333333333333331</v>
      </c>
    </row>
    <row r="79" spans="1:8" x14ac:dyDescent="0.2">
      <c r="A79" s="47"/>
      <c r="B79" s="61" t="s">
        <v>5</v>
      </c>
      <c r="C79" s="57">
        <f>COUNTIF('Economic Development'!$H$4:$H$9,$B79)</f>
        <v>0</v>
      </c>
      <c r="D79" s="57">
        <f>COUNTIF('Economic Development'!$J$4:$J$9,$B79)</f>
        <v>1</v>
      </c>
      <c r="E79" s="57">
        <f>COUNTIF('Economic Development'!$L$4:$L$9,$B79)</f>
        <v>1</v>
      </c>
      <c r="F79" s="58">
        <f t="shared" si="6"/>
        <v>0</v>
      </c>
      <c r="G79" s="59">
        <f t="shared" si="6"/>
        <v>0.16666666666666666</v>
      </c>
      <c r="H79" s="60">
        <f t="shared" si="6"/>
        <v>0.16666666666666666</v>
      </c>
    </row>
    <row r="80" spans="1:8" x14ac:dyDescent="0.2">
      <c r="A80" s="47"/>
      <c r="B80" s="62" t="s">
        <v>167</v>
      </c>
      <c r="C80" s="63">
        <f>SUM(C76:C79)</f>
        <v>6</v>
      </c>
      <c r="D80" s="63">
        <f>SUM(D76:D79)</f>
        <v>6</v>
      </c>
      <c r="E80" s="63">
        <f>SUM(E76:E79)</f>
        <v>6</v>
      </c>
      <c r="F80" s="64">
        <f t="shared" si="6"/>
        <v>1</v>
      </c>
      <c r="G80" s="65">
        <f t="shared" si="6"/>
        <v>1</v>
      </c>
      <c r="H80" s="66">
        <f t="shared" si="6"/>
        <v>1</v>
      </c>
    </row>
    <row r="81" spans="1:8" x14ac:dyDescent="0.2">
      <c r="A81" s="47"/>
      <c r="B81" s="47"/>
      <c r="C81" s="47"/>
      <c r="D81" s="47"/>
      <c r="E81" s="47"/>
      <c r="F81" s="47"/>
      <c r="G81" s="47"/>
      <c r="H81" s="47"/>
    </row>
    <row r="82" spans="1:8" x14ac:dyDescent="0.2">
      <c r="A82" s="47"/>
      <c r="B82" s="47" t="s">
        <v>180</v>
      </c>
      <c r="C82" s="47"/>
      <c r="D82" s="47"/>
      <c r="E82" s="47"/>
      <c r="F82" s="67">
        <f>F78+F79</f>
        <v>0.33333333333333331</v>
      </c>
      <c r="G82" s="67">
        <f>G78+G79</f>
        <v>0.33333333333333331</v>
      </c>
      <c r="H82" s="67">
        <f>H78+H79</f>
        <v>0.5</v>
      </c>
    </row>
    <row r="83" spans="1:8" x14ac:dyDescent="0.2">
      <c r="A83" s="47"/>
      <c r="B83" s="47"/>
      <c r="C83" s="47"/>
      <c r="D83" s="47"/>
      <c r="E83" s="47"/>
      <c r="F83" s="47"/>
      <c r="G83" s="47"/>
      <c r="H83" s="47"/>
    </row>
    <row r="84" spans="1:8" x14ac:dyDescent="0.2">
      <c r="A84" s="47"/>
      <c r="B84" s="47"/>
      <c r="C84" s="47"/>
      <c r="D84" s="47"/>
      <c r="E84" s="47"/>
      <c r="F84" s="47"/>
      <c r="G84" s="47"/>
      <c r="H84" s="47"/>
    </row>
    <row r="85" spans="1:8" x14ac:dyDescent="0.2">
      <c r="A85" s="47"/>
      <c r="B85" s="47"/>
      <c r="C85" s="47"/>
      <c r="D85" s="47"/>
      <c r="E85" s="47"/>
      <c r="F85" s="47"/>
      <c r="G85" s="47"/>
      <c r="H85" s="47"/>
    </row>
    <row r="86" spans="1:8" x14ac:dyDescent="0.2">
      <c r="A86" s="47"/>
      <c r="B86" s="47"/>
      <c r="C86" s="47"/>
      <c r="D86" s="47"/>
      <c r="E86" s="47"/>
      <c r="F86" s="47"/>
      <c r="G86" s="47"/>
      <c r="H86" s="47"/>
    </row>
    <row r="87" spans="1:8" x14ac:dyDescent="0.2">
      <c r="A87" s="47"/>
      <c r="B87" s="47"/>
      <c r="C87" s="47"/>
      <c r="D87" s="47"/>
      <c r="E87" s="47"/>
      <c r="F87" s="47"/>
      <c r="G87" s="47"/>
      <c r="H87" s="47"/>
    </row>
    <row r="88" spans="1:8" x14ac:dyDescent="0.2">
      <c r="A88" s="47"/>
      <c r="B88" s="47"/>
      <c r="C88" s="47"/>
      <c r="D88" s="47"/>
      <c r="E88" s="47"/>
      <c r="F88" s="47"/>
      <c r="G88" s="47"/>
      <c r="H88" s="47"/>
    </row>
    <row r="89" spans="1:8" x14ac:dyDescent="0.2">
      <c r="A89" s="47"/>
      <c r="B89" s="47"/>
      <c r="C89" s="47"/>
      <c r="D89" s="47"/>
      <c r="E89" s="47"/>
      <c r="F89" s="47"/>
      <c r="G89" s="47"/>
      <c r="H89" s="47"/>
    </row>
    <row r="90" spans="1:8" x14ac:dyDescent="0.2">
      <c r="A90" s="47"/>
      <c r="B90" s="47"/>
      <c r="C90" s="47"/>
      <c r="D90" s="47"/>
      <c r="E90" s="47"/>
      <c r="F90" s="47"/>
      <c r="G90" s="47"/>
      <c r="H90" s="47"/>
    </row>
    <row r="91" spans="1:8" x14ac:dyDescent="0.2">
      <c r="A91" s="47"/>
      <c r="B91" s="47"/>
      <c r="C91" s="47"/>
      <c r="D91" s="47"/>
      <c r="E91" s="47"/>
      <c r="F91" s="47"/>
      <c r="G91" s="47"/>
      <c r="H91" s="47"/>
    </row>
    <row r="92" spans="1:8" ht="15" x14ac:dyDescent="0.25">
      <c r="A92" s="47"/>
      <c r="B92" s="48" t="s">
        <v>270</v>
      </c>
      <c r="C92" s="49"/>
      <c r="D92" s="49"/>
      <c r="E92" s="50"/>
      <c r="F92" s="51"/>
      <c r="G92" s="49"/>
      <c r="H92" s="50"/>
    </row>
    <row r="93" spans="1:8" ht="15" x14ac:dyDescent="0.25">
      <c r="A93" s="47"/>
      <c r="B93" s="52"/>
      <c r="C93" s="53" t="s">
        <v>165</v>
      </c>
      <c r="D93" s="53">
        <v>2030</v>
      </c>
      <c r="E93" s="54">
        <v>2070</v>
      </c>
      <c r="F93" s="55" t="s">
        <v>175</v>
      </c>
      <c r="G93" s="53" t="s">
        <v>177</v>
      </c>
      <c r="H93" s="54" t="s">
        <v>178</v>
      </c>
    </row>
    <row r="94" spans="1:8" x14ac:dyDescent="0.2">
      <c r="A94" s="47"/>
      <c r="B94" s="56" t="s">
        <v>8</v>
      </c>
      <c r="C94" s="57">
        <f>COUNTIF('Social and Community'!$H$4:$H$15,$B94)</f>
        <v>2</v>
      </c>
      <c r="D94" s="57">
        <f>COUNTIF('Social and Community'!$J$4:$J$15,$B94)</f>
        <v>0</v>
      </c>
      <c r="E94" s="57">
        <f>COUNTIF('Social and Community'!$L$4:$L$15,$B94)</f>
        <v>0</v>
      </c>
      <c r="F94" s="58">
        <f>C94/C$98</f>
        <v>0.16666666666666666</v>
      </c>
      <c r="G94" s="59">
        <f>D94/D$98</f>
        <v>0</v>
      </c>
      <c r="H94" s="60">
        <f>E94/E$98</f>
        <v>0</v>
      </c>
    </row>
    <row r="95" spans="1:8" x14ac:dyDescent="0.2">
      <c r="A95" s="47"/>
      <c r="B95" s="56" t="s">
        <v>7</v>
      </c>
      <c r="C95" s="57">
        <f>COUNTIF('Social and Community'!$H$4:$H$15,$B95)</f>
        <v>5</v>
      </c>
      <c r="D95" s="57">
        <f>COUNTIF('Social and Community'!$J$4:$J$15,$B95)</f>
        <v>6</v>
      </c>
      <c r="E95" s="57">
        <f>COUNTIF('Social and Community'!$L$4:$L$15,$B95)</f>
        <v>6</v>
      </c>
      <c r="F95" s="58">
        <f t="shared" ref="F95:F98" si="7">C95/C$98</f>
        <v>0.41666666666666669</v>
      </c>
      <c r="G95" s="59">
        <f t="shared" ref="G95:G98" si="8">D95/D$98</f>
        <v>0.5</v>
      </c>
      <c r="H95" s="60">
        <f t="shared" ref="H95:H98" si="9">E95/E$98</f>
        <v>0.5</v>
      </c>
    </row>
    <row r="96" spans="1:8" x14ac:dyDescent="0.2">
      <c r="A96" s="47"/>
      <c r="B96" s="56" t="s">
        <v>6</v>
      </c>
      <c r="C96" s="57">
        <f>COUNTIF('Social and Community'!$H$4:$H$15,$B96)</f>
        <v>4</v>
      </c>
      <c r="D96" s="57">
        <f>COUNTIF('Social and Community'!$J$4:$J$15,$B96)</f>
        <v>4</v>
      </c>
      <c r="E96" s="57">
        <f>COUNTIF('Social and Community'!$L$4:$L$15,$B96)</f>
        <v>3</v>
      </c>
      <c r="F96" s="58">
        <f t="shared" si="7"/>
        <v>0.33333333333333331</v>
      </c>
      <c r="G96" s="59">
        <f t="shared" si="8"/>
        <v>0.33333333333333331</v>
      </c>
      <c r="H96" s="60">
        <f t="shared" si="9"/>
        <v>0.25</v>
      </c>
    </row>
    <row r="97" spans="1:8" x14ac:dyDescent="0.2">
      <c r="A97" s="47"/>
      <c r="B97" s="61" t="s">
        <v>5</v>
      </c>
      <c r="C97" s="57">
        <f>COUNTIF('Social and Community'!$H$4:$H$15,$B97)</f>
        <v>1</v>
      </c>
      <c r="D97" s="57">
        <f>COUNTIF('Social and Community'!$J$4:$J$15,$B97)</f>
        <v>2</v>
      </c>
      <c r="E97" s="57">
        <f>COUNTIF('Social and Community'!$L$4:$L$15,$B97)</f>
        <v>3</v>
      </c>
      <c r="F97" s="58">
        <f t="shared" si="7"/>
        <v>8.3333333333333329E-2</v>
      </c>
      <c r="G97" s="59">
        <f t="shared" si="8"/>
        <v>0.16666666666666666</v>
      </c>
      <c r="H97" s="60">
        <f t="shared" si="9"/>
        <v>0.25</v>
      </c>
    </row>
    <row r="98" spans="1:8" x14ac:dyDescent="0.2">
      <c r="A98" s="47"/>
      <c r="B98" s="62" t="s">
        <v>167</v>
      </c>
      <c r="C98" s="63">
        <f>SUM(C94:C97)</f>
        <v>12</v>
      </c>
      <c r="D98" s="63">
        <f>SUM(D94:D97)</f>
        <v>12</v>
      </c>
      <c r="E98" s="63">
        <f>SUM(E94:E97)</f>
        <v>12</v>
      </c>
      <c r="F98" s="64">
        <f t="shared" si="7"/>
        <v>1</v>
      </c>
      <c r="G98" s="65">
        <f t="shared" si="8"/>
        <v>1</v>
      </c>
      <c r="H98" s="66">
        <f t="shared" si="9"/>
        <v>1</v>
      </c>
    </row>
    <row r="99" spans="1:8" x14ac:dyDescent="0.2">
      <c r="A99" s="47"/>
      <c r="B99" s="47"/>
      <c r="C99" s="47"/>
      <c r="D99" s="47"/>
      <c r="E99" s="47"/>
      <c r="F99" s="47"/>
      <c r="G99" s="47"/>
      <c r="H99" s="47"/>
    </row>
    <row r="100" spans="1:8" x14ac:dyDescent="0.2">
      <c r="A100" s="47"/>
      <c r="B100" s="47" t="s">
        <v>180</v>
      </c>
      <c r="C100" s="47"/>
      <c r="D100" s="47"/>
      <c r="E100" s="47"/>
      <c r="F100" s="67">
        <f>F96+F97</f>
        <v>0.41666666666666663</v>
      </c>
      <c r="G100" s="67">
        <f>G96+G97</f>
        <v>0.5</v>
      </c>
      <c r="H100" s="67">
        <f>H96+H97</f>
        <v>0.5</v>
      </c>
    </row>
    <row r="101" spans="1:8" x14ac:dyDescent="0.2">
      <c r="A101" s="47"/>
      <c r="B101" s="47"/>
      <c r="C101" s="47"/>
      <c r="D101" s="47"/>
      <c r="E101" s="47"/>
      <c r="F101" s="47"/>
      <c r="G101" s="47"/>
      <c r="H101" s="47"/>
    </row>
    <row r="102" spans="1:8" x14ac:dyDescent="0.2">
      <c r="A102" s="47"/>
      <c r="B102" s="47"/>
      <c r="C102" s="47"/>
      <c r="D102" s="47"/>
      <c r="E102" s="47"/>
      <c r="F102" s="47"/>
      <c r="G102" s="47"/>
      <c r="H102" s="47"/>
    </row>
    <row r="103" spans="1:8" x14ac:dyDescent="0.2">
      <c r="A103" s="47"/>
      <c r="B103" s="47"/>
      <c r="C103" s="47"/>
      <c r="D103" s="47"/>
      <c r="E103" s="47"/>
      <c r="F103" s="47"/>
      <c r="G103" s="47"/>
      <c r="H103" s="47"/>
    </row>
    <row r="104" spans="1:8" x14ac:dyDescent="0.2">
      <c r="A104" s="47"/>
      <c r="B104" s="47"/>
      <c r="C104" s="47"/>
      <c r="D104" s="47"/>
      <c r="E104" s="47"/>
      <c r="F104" s="47"/>
      <c r="G104" s="47"/>
      <c r="H104" s="47"/>
    </row>
    <row r="105" spans="1:8" x14ac:dyDescent="0.2">
      <c r="A105" s="47"/>
      <c r="B105" s="47"/>
      <c r="C105" s="47"/>
      <c r="D105" s="47"/>
      <c r="E105" s="47"/>
      <c r="F105" s="47"/>
      <c r="G105" s="47"/>
      <c r="H105" s="47"/>
    </row>
    <row r="106" spans="1:8" x14ac:dyDescent="0.2">
      <c r="A106" s="47"/>
      <c r="B106" s="47"/>
      <c r="C106" s="47"/>
      <c r="D106" s="47"/>
      <c r="E106" s="47"/>
      <c r="F106" s="47"/>
      <c r="G106" s="47"/>
      <c r="H106" s="47"/>
    </row>
    <row r="107" spans="1:8" x14ac:dyDescent="0.2">
      <c r="A107" s="47"/>
      <c r="B107" s="47"/>
      <c r="C107" s="47"/>
      <c r="D107" s="47"/>
      <c r="E107" s="47"/>
      <c r="F107" s="47"/>
      <c r="G107" s="47"/>
      <c r="H107" s="47"/>
    </row>
    <row r="108" spans="1:8" x14ac:dyDescent="0.2">
      <c r="A108" s="47"/>
      <c r="B108" s="47"/>
      <c r="C108" s="47"/>
      <c r="D108" s="47"/>
      <c r="E108" s="47"/>
      <c r="F108" s="47"/>
      <c r="G108" s="47"/>
      <c r="H108" s="47"/>
    </row>
    <row r="109" spans="1:8" x14ac:dyDescent="0.2">
      <c r="A109" s="47"/>
      <c r="B109" s="47"/>
      <c r="C109" s="47"/>
      <c r="D109" s="47"/>
      <c r="E109" s="47"/>
      <c r="F109" s="47"/>
      <c r="G109" s="47"/>
      <c r="H109" s="47"/>
    </row>
    <row r="110" spans="1:8" ht="15" x14ac:dyDescent="0.25">
      <c r="A110" s="47"/>
      <c r="B110" s="48" t="s">
        <v>71</v>
      </c>
      <c r="C110" s="49"/>
      <c r="D110" s="49"/>
      <c r="E110" s="50"/>
      <c r="F110" s="51"/>
      <c r="G110" s="49"/>
      <c r="H110" s="50"/>
    </row>
    <row r="111" spans="1:8" ht="15" x14ac:dyDescent="0.25">
      <c r="A111" s="47"/>
      <c r="B111" s="52"/>
      <c r="C111" s="53" t="s">
        <v>165</v>
      </c>
      <c r="D111" s="53">
        <v>2030</v>
      </c>
      <c r="E111" s="54">
        <v>2070</v>
      </c>
      <c r="F111" s="55" t="s">
        <v>175</v>
      </c>
      <c r="G111" s="53" t="s">
        <v>177</v>
      </c>
      <c r="H111" s="54" t="s">
        <v>178</v>
      </c>
    </row>
    <row r="112" spans="1:8" x14ac:dyDescent="0.2">
      <c r="A112" s="47"/>
      <c r="B112" s="56" t="s">
        <v>8</v>
      </c>
      <c r="C112" s="57">
        <f>COUNTIF(Environment!$H$4:$H$13,$B112)</f>
        <v>0</v>
      </c>
      <c r="D112" s="57">
        <f>COUNTIF(Environment!$J$4:$J$13,$B112)</f>
        <v>0</v>
      </c>
      <c r="E112" s="57">
        <f>COUNTIF(Environment!$L$4:$L$13,$B112)</f>
        <v>0</v>
      </c>
      <c r="F112" s="58">
        <f t="shared" ref="F112:H116" si="10">C112/C$116</f>
        <v>0</v>
      </c>
      <c r="G112" s="59">
        <f t="shared" si="10"/>
        <v>0</v>
      </c>
      <c r="H112" s="60">
        <f t="shared" si="10"/>
        <v>0</v>
      </c>
    </row>
    <row r="113" spans="1:8" x14ac:dyDescent="0.2">
      <c r="A113" s="47"/>
      <c r="B113" s="56" t="s">
        <v>7</v>
      </c>
      <c r="C113" s="57">
        <f>COUNTIF(Environment!$H$4:$H$13,$B113)</f>
        <v>2</v>
      </c>
      <c r="D113" s="57">
        <f>COUNTIF(Environment!$J$4:$J$13,$B113)</f>
        <v>1</v>
      </c>
      <c r="E113" s="57">
        <f>COUNTIF(Environment!$L$4:$L$13,$B113)</f>
        <v>1</v>
      </c>
      <c r="F113" s="58">
        <f t="shared" si="10"/>
        <v>0.2857142857142857</v>
      </c>
      <c r="G113" s="59">
        <f t="shared" si="10"/>
        <v>0.14285714285714285</v>
      </c>
      <c r="H113" s="60">
        <f t="shared" si="10"/>
        <v>0.14285714285714285</v>
      </c>
    </row>
    <row r="114" spans="1:8" x14ac:dyDescent="0.2">
      <c r="A114" s="47"/>
      <c r="B114" s="56" t="s">
        <v>6</v>
      </c>
      <c r="C114" s="57">
        <f>COUNTIF(Environment!$H$4:$H$13,$B114)</f>
        <v>4</v>
      </c>
      <c r="D114" s="57">
        <f>COUNTIF(Environment!$J$4:$J$13,$B114)</f>
        <v>5</v>
      </c>
      <c r="E114" s="57">
        <f>COUNTIF(Environment!$L$4:$L$13,$B114)</f>
        <v>2</v>
      </c>
      <c r="F114" s="58">
        <f t="shared" si="10"/>
        <v>0.5714285714285714</v>
      </c>
      <c r="G114" s="59">
        <f t="shared" si="10"/>
        <v>0.7142857142857143</v>
      </c>
      <c r="H114" s="60">
        <f t="shared" si="10"/>
        <v>0.2857142857142857</v>
      </c>
    </row>
    <row r="115" spans="1:8" x14ac:dyDescent="0.2">
      <c r="A115" s="47"/>
      <c r="B115" s="61" t="s">
        <v>5</v>
      </c>
      <c r="C115" s="57">
        <f>COUNTIF(Environment!$H$4:$H$13,$B115)</f>
        <v>1</v>
      </c>
      <c r="D115" s="57">
        <f>COUNTIF(Environment!$J$4:$J$13,$B115)</f>
        <v>1</v>
      </c>
      <c r="E115" s="57">
        <f>COUNTIF(Environment!$L$4:$L$13,$B115)</f>
        <v>4</v>
      </c>
      <c r="F115" s="58">
        <f t="shared" si="10"/>
        <v>0.14285714285714285</v>
      </c>
      <c r="G115" s="59">
        <f t="shared" si="10"/>
        <v>0.14285714285714285</v>
      </c>
      <c r="H115" s="60">
        <f t="shared" si="10"/>
        <v>0.5714285714285714</v>
      </c>
    </row>
    <row r="116" spans="1:8" x14ac:dyDescent="0.2">
      <c r="A116" s="47"/>
      <c r="B116" s="62" t="s">
        <v>167</v>
      </c>
      <c r="C116" s="63">
        <f>SUM(C112:C115)</f>
        <v>7</v>
      </c>
      <c r="D116" s="63">
        <f>SUM(D112:D115)</f>
        <v>7</v>
      </c>
      <c r="E116" s="63">
        <f>SUM(E112:E115)</f>
        <v>7</v>
      </c>
      <c r="F116" s="64">
        <f t="shared" si="10"/>
        <v>1</v>
      </c>
      <c r="G116" s="65">
        <f t="shared" si="10"/>
        <v>1</v>
      </c>
      <c r="H116" s="66">
        <f t="shared" si="10"/>
        <v>1</v>
      </c>
    </row>
    <row r="117" spans="1:8" x14ac:dyDescent="0.2">
      <c r="A117" s="47"/>
      <c r="B117" s="47"/>
      <c r="C117" s="47"/>
      <c r="D117" s="47"/>
      <c r="E117" s="47"/>
      <c r="F117" s="47"/>
      <c r="G117" s="47"/>
      <c r="H117" s="47"/>
    </row>
    <row r="118" spans="1:8" x14ac:dyDescent="0.2">
      <c r="A118" s="47"/>
      <c r="B118" s="47" t="s">
        <v>180</v>
      </c>
      <c r="C118" s="47"/>
      <c r="D118" s="47"/>
      <c r="E118" s="47"/>
      <c r="F118" s="67">
        <f>F114+F115</f>
        <v>0.71428571428571419</v>
      </c>
      <c r="G118" s="67">
        <f>G114+G115</f>
        <v>0.85714285714285721</v>
      </c>
      <c r="H118" s="67">
        <f>H114+H115</f>
        <v>0.8571428571428571</v>
      </c>
    </row>
    <row r="119" spans="1:8" x14ac:dyDescent="0.2">
      <c r="A119" s="47"/>
      <c r="B119" s="47"/>
      <c r="C119" s="47"/>
      <c r="D119" s="47"/>
      <c r="E119" s="47"/>
      <c r="F119" s="47"/>
      <c r="G119" s="47"/>
      <c r="H119" s="47"/>
    </row>
    <row r="120" spans="1:8" x14ac:dyDescent="0.2">
      <c r="A120" s="47"/>
      <c r="B120" s="47"/>
      <c r="C120" s="47"/>
      <c r="D120" s="47"/>
      <c r="E120" s="47"/>
      <c r="F120" s="47"/>
      <c r="G120" s="47"/>
      <c r="H120" s="47"/>
    </row>
    <row r="121" spans="1:8" x14ac:dyDescent="0.2">
      <c r="A121" s="47"/>
      <c r="B121" s="47"/>
      <c r="C121" s="47"/>
      <c r="D121" s="47"/>
      <c r="E121" s="47"/>
      <c r="F121" s="47"/>
      <c r="G121" s="47"/>
      <c r="H121" s="47"/>
    </row>
    <row r="122" spans="1:8" x14ac:dyDescent="0.2">
      <c r="A122" s="47"/>
      <c r="B122" s="47"/>
      <c r="C122" s="47"/>
      <c r="D122" s="47"/>
      <c r="E122" s="47"/>
      <c r="F122" s="47"/>
      <c r="G122" s="47"/>
      <c r="H122" s="47"/>
    </row>
    <row r="123" spans="1:8" x14ac:dyDescent="0.2">
      <c r="A123" s="47"/>
      <c r="B123" s="47"/>
      <c r="C123" s="47"/>
      <c r="D123" s="47"/>
      <c r="E123" s="47"/>
      <c r="F123" s="47"/>
      <c r="G123" s="47"/>
      <c r="H123" s="47"/>
    </row>
    <row r="124" spans="1:8" x14ac:dyDescent="0.2">
      <c r="A124" s="47"/>
      <c r="B124" s="47"/>
      <c r="C124" s="47"/>
      <c r="D124" s="47"/>
      <c r="E124" s="47"/>
      <c r="F124" s="47"/>
      <c r="G124" s="47"/>
      <c r="H124" s="47"/>
    </row>
    <row r="125" spans="1:8" x14ac:dyDescent="0.2">
      <c r="A125" s="47"/>
      <c r="B125" s="47"/>
      <c r="C125" s="47"/>
      <c r="D125" s="47"/>
      <c r="E125" s="47"/>
      <c r="F125" s="47"/>
      <c r="G125" s="47"/>
      <c r="H125" s="47"/>
    </row>
  </sheetData>
  <pageMargins left="0.7" right="0.7" top="0.75" bottom="0.75" header="0.3" footer="0.3"/>
  <pageSetup paperSize="9" orientation="portrait" r:id="rId1"/>
  <rowBreaks count="2" manualBreakCount="2">
    <brk id="54" min="9" max="16" man="1"/>
    <brk id="108" min="9"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15" sqref="D15"/>
    </sheetView>
  </sheetViews>
  <sheetFormatPr defaultRowHeight="12.75" x14ac:dyDescent="0.2"/>
  <cols>
    <col min="2" max="2" width="14.42578125" customWidth="1"/>
    <col min="3" max="3" width="20.140625" customWidth="1"/>
    <col min="4" max="4" width="22.5703125" customWidth="1"/>
  </cols>
  <sheetData>
    <row r="1" spans="1:4" x14ac:dyDescent="0.2">
      <c r="A1" s="11" t="s">
        <v>33</v>
      </c>
    </row>
    <row r="2" spans="1:4" x14ac:dyDescent="0.2">
      <c r="A2" s="11"/>
    </row>
    <row r="3" spans="1:4" ht="23.25" customHeight="1" x14ac:dyDescent="0.2">
      <c r="A3" s="177" t="s">
        <v>18</v>
      </c>
      <c r="B3" s="178"/>
      <c r="C3" s="6" t="s">
        <v>19</v>
      </c>
      <c r="D3" s="6" t="s">
        <v>20</v>
      </c>
    </row>
    <row r="4" spans="1:4" ht="38.25" customHeight="1" x14ac:dyDescent="0.2">
      <c r="A4" s="7" t="s">
        <v>2</v>
      </c>
      <c r="B4" s="8" t="s">
        <v>21</v>
      </c>
      <c r="C4" s="9" t="s">
        <v>22</v>
      </c>
      <c r="D4" s="10" t="s">
        <v>53</v>
      </c>
    </row>
    <row r="5" spans="1:4" ht="38.25" customHeight="1" x14ac:dyDescent="0.2">
      <c r="A5" s="7" t="s">
        <v>3</v>
      </c>
      <c r="B5" s="8" t="s">
        <v>23</v>
      </c>
      <c r="C5" s="9" t="s">
        <v>24</v>
      </c>
      <c r="D5" s="10" t="s">
        <v>52</v>
      </c>
    </row>
    <row r="6" spans="1:4" ht="38.25" customHeight="1" x14ac:dyDescent="0.2">
      <c r="A6" s="7" t="s">
        <v>1</v>
      </c>
      <c r="B6" s="8" t="s">
        <v>25</v>
      </c>
      <c r="C6" s="9" t="s">
        <v>26</v>
      </c>
      <c r="D6" s="10" t="s">
        <v>51</v>
      </c>
    </row>
    <row r="7" spans="1:4" ht="38.25" customHeight="1" x14ac:dyDescent="0.2">
      <c r="A7" s="7" t="s">
        <v>4</v>
      </c>
      <c r="B7" s="8" t="s">
        <v>27</v>
      </c>
      <c r="C7" s="9" t="s">
        <v>28</v>
      </c>
      <c r="D7" s="10" t="s">
        <v>29</v>
      </c>
    </row>
    <row r="8" spans="1:4" ht="38.25" customHeight="1" x14ac:dyDescent="0.2">
      <c r="A8" s="7" t="s">
        <v>0</v>
      </c>
      <c r="B8" s="8" t="s">
        <v>30</v>
      </c>
      <c r="C8" s="9" t="s">
        <v>31</v>
      </c>
      <c r="D8" s="10" t="s">
        <v>32</v>
      </c>
    </row>
    <row r="11" spans="1:4" x14ac:dyDescent="0.2">
      <c r="A11" s="12" t="s">
        <v>45</v>
      </c>
    </row>
    <row r="13" spans="1:4" ht="20.100000000000001" customHeight="1" x14ac:dyDescent="0.2">
      <c r="A13" s="177" t="s">
        <v>18</v>
      </c>
      <c r="B13" s="178"/>
    </row>
    <row r="14" spans="1:4" ht="20.100000000000001" customHeight="1" x14ac:dyDescent="0.2">
      <c r="A14" s="7">
        <v>5</v>
      </c>
      <c r="B14" s="8" t="s">
        <v>46</v>
      </c>
    </row>
    <row r="15" spans="1:4" ht="20.100000000000001" customHeight="1" x14ac:dyDescent="0.2">
      <c r="A15" s="7">
        <v>4</v>
      </c>
      <c r="B15" s="8" t="s">
        <v>47</v>
      </c>
    </row>
    <row r="16" spans="1:4" ht="20.100000000000001" customHeight="1" x14ac:dyDescent="0.2">
      <c r="A16" s="7">
        <v>3</v>
      </c>
      <c r="B16" s="8" t="s">
        <v>48</v>
      </c>
    </row>
    <row r="17" spans="1:2" ht="20.100000000000001" customHeight="1" x14ac:dyDescent="0.2">
      <c r="A17" s="7">
        <v>2</v>
      </c>
      <c r="B17" s="8" t="s">
        <v>49</v>
      </c>
    </row>
    <row r="18" spans="1:2" ht="20.100000000000001" customHeight="1" x14ac:dyDescent="0.2">
      <c r="A18" s="7">
        <v>1</v>
      </c>
      <c r="B18" s="8" t="s">
        <v>50</v>
      </c>
    </row>
  </sheetData>
  <customSheetViews>
    <customSheetView guid="{5235A8E4-20E4-4DC6-AC36-30C2908655C2}">
      <selection activeCell="F13" sqref="F13"/>
      <pageMargins left="0.75" right="0.75" top="1" bottom="1" header="0.5" footer="0.5"/>
      <headerFooter alignWithMargins="0"/>
    </customSheetView>
    <customSheetView guid="{FC3CBB76-C6FD-4EA0-BDAC-9AE30C0C05E6}">
      <selection activeCell="F13" sqref="F13"/>
      <pageMargins left="0.75" right="0.75" top="1" bottom="1" header="0.5" footer="0.5"/>
      <headerFooter alignWithMargins="0"/>
    </customSheetView>
  </customSheetViews>
  <mergeCells count="2">
    <mergeCell ref="A3:B3"/>
    <mergeCell ref="A13:B13"/>
  </mergeCells>
  <phoneticPr fontId="0" type="noConversion"/>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16"/>
  <sheetViews>
    <sheetView tabSelected="1" zoomScaleNormal="100" workbookViewId="0">
      <pane xSplit="5" ySplit="2" topLeftCell="F3" activePane="bottomRight" state="frozen"/>
      <selection pane="topRight" activeCell="F1" sqref="F1"/>
      <selection pane="bottomLeft" activeCell="A3" sqref="A3"/>
      <selection pane="bottomRight" sqref="A1:E2"/>
    </sheetView>
  </sheetViews>
  <sheetFormatPr defaultRowHeight="11.25" x14ac:dyDescent="0.2"/>
  <cols>
    <col min="1" max="1" width="5.7109375" style="3" bestFit="1" customWidth="1"/>
    <col min="2" max="2" width="13" style="3" customWidth="1"/>
    <col min="3" max="3" width="23" style="4" customWidth="1"/>
    <col min="4" max="4" width="20.7109375" style="4" customWidth="1"/>
    <col min="5" max="5" width="26.28515625" style="4" customWidth="1"/>
    <col min="6" max="6" width="12.7109375" style="5" customWidth="1"/>
    <col min="7" max="7" width="10.7109375" style="5" customWidth="1"/>
    <col min="8" max="12" width="10.7109375" style="2" customWidth="1"/>
    <col min="13" max="13" width="31.42578125" style="4" customWidth="1"/>
    <col min="14" max="14" width="18.5703125" style="5" customWidth="1"/>
    <col min="15" max="15" width="35.7109375" style="98" customWidth="1"/>
    <col min="16" max="16" width="13.5703125" style="2" customWidth="1"/>
    <col min="17" max="22" width="10.7109375" style="2" customWidth="1"/>
    <col min="23" max="23" width="14.42578125" style="2" customWidth="1"/>
    <col min="24" max="24" width="14.28515625" style="2" customWidth="1"/>
    <col min="25" max="25" width="14.85546875" style="2" customWidth="1"/>
    <col min="26" max="26" width="12.85546875" style="2" customWidth="1"/>
    <col min="27" max="32" width="10.7109375" style="2" customWidth="1"/>
    <col min="33" max="33" width="20.28515625" style="2" customWidth="1"/>
    <col min="34" max="34" width="10.7109375" style="2" customWidth="1"/>
    <col min="35" max="35" width="15.42578125" style="2" customWidth="1"/>
    <col min="36" max="36" width="13.42578125" style="2" customWidth="1"/>
    <col min="37" max="42" width="10.7109375" style="2" customWidth="1"/>
    <col min="43" max="43" width="20" style="2" customWidth="1"/>
    <col min="44" max="44" width="15.7109375" style="2" customWidth="1"/>
    <col min="45" max="45" width="10.7109375" style="2" customWidth="1"/>
    <col min="46" max="46" width="13" style="2" customWidth="1"/>
    <col min="47" max="52" width="10.7109375" style="2" customWidth="1"/>
    <col min="53" max="53" width="15.42578125" style="2" customWidth="1"/>
    <col min="54" max="54" width="14" style="2" customWidth="1"/>
    <col min="55" max="55" width="19.42578125" style="2" customWidth="1"/>
    <col min="56" max="56" width="13" style="2" customWidth="1"/>
    <col min="57" max="64" width="10.7109375" style="2" customWidth="1"/>
    <col min="65" max="65" width="12.28515625" style="2" customWidth="1"/>
    <col min="66" max="66" width="13.85546875" style="2" customWidth="1"/>
    <col min="67" max="72" width="10.7109375" style="2" customWidth="1"/>
    <col min="73" max="73" width="12.85546875" style="2" customWidth="1"/>
    <col min="74" max="74" width="10.7109375" style="2" customWidth="1"/>
    <col min="75" max="75" width="16.42578125" style="2" customWidth="1"/>
    <col min="76" max="76" width="14" style="2" customWidth="1"/>
    <col min="77" max="82" width="10.7109375" style="2" customWidth="1"/>
    <col min="83" max="83" width="19.85546875" style="2" customWidth="1"/>
    <col min="84" max="84" width="10.7109375" style="2" customWidth="1"/>
    <col min="85" max="85" width="19.28515625" style="2" customWidth="1"/>
    <col min="86" max="86" width="13" style="2" customWidth="1"/>
    <col min="87" max="95" width="10.7109375" style="2" customWidth="1"/>
    <col min="96" max="96" width="13.42578125" style="31" customWidth="1"/>
    <col min="97" max="102" width="10.28515625" style="2" customWidth="1"/>
    <col min="103" max="103" width="11.28515625" style="2" customWidth="1"/>
    <col min="104" max="104" width="10.85546875" style="2" customWidth="1"/>
    <col min="105" max="105" width="17.7109375" style="2" customWidth="1"/>
    <col min="106" max="106" width="9.140625" style="2" customWidth="1"/>
    <col min="107" max="111" width="9.140625" style="2" hidden="1" customWidth="1"/>
    <col min="112" max="16384" width="9.140625" style="2"/>
  </cols>
  <sheetData>
    <row r="1" spans="1:111" ht="30.75" customHeight="1" x14ac:dyDescent="0.2">
      <c r="A1" s="179" t="s">
        <v>289</v>
      </c>
      <c r="B1" s="179"/>
      <c r="C1" s="179"/>
      <c r="D1" s="179"/>
      <c r="E1" s="179"/>
      <c r="F1" s="153" t="s">
        <v>305</v>
      </c>
      <c r="G1" s="154"/>
      <c r="H1" s="154"/>
      <c r="I1" s="154"/>
      <c r="J1" s="154"/>
      <c r="K1" s="154"/>
      <c r="L1" s="154"/>
      <c r="M1" s="155" t="s">
        <v>306</v>
      </c>
      <c r="N1" s="162"/>
      <c r="O1" s="163"/>
      <c r="P1" s="153" t="s">
        <v>307</v>
      </c>
      <c r="Q1" s="154"/>
      <c r="R1" s="154"/>
      <c r="S1" s="154"/>
      <c r="T1" s="154"/>
      <c r="U1" s="154"/>
      <c r="V1" s="154"/>
      <c r="W1" s="155" t="s">
        <v>308</v>
      </c>
      <c r="X1" s="156"/>
      <c r="Y1" s="157"/>
      <c r="Z1" s="153" t="s">
        <v>309</v>
      </c>
      <c r="AA1" s="154"/>
      <c r="AB1" s="154"/>
      <c r="AC1" s="154"/>
      <c r="AD1" s="154"/>
      <c r="AE1" s="154"/>
      <c r="AF1" s="154"/>
      <c r="AG1" s="155" t="s">
        <v>317</v>
      </c>
      <c r="AH1" s="156"/>
      <c r="AI1" s="157"/>
      <c r="AJ1" s="153" t="s">
        <v>310</v>
      </c>
      <c r="AK1" s="154"/>
      <c r="AL1" s="154"/>
      <c r="AM1" s="154"/>
      <c r="AN1" s="154"/>
      <c r="AO1" s="154"/>
      <c r="AP1" s="154"/>
      <c r="AQ1" s="155" t="s">
        <v>318</v>
      </c>
      <c r="AR1" s="156"/>
      <c r="AS1" s="157"/>
      <c r="AT1" s="153" t="s">
        <v>311</v>
      </c>
      <c r="AU1" s="154"/>
      <c r="AV1" s="154"/>
      <c r="AW1" s="154"/>
      <c r="AX1" s="154"/>
      <c r="AY1" s="154"/>
      <c r="AZ1" s="154"/>
      <c r="BA1" s="155" t="s">
        <v>319</v>
      </c>
      <c r="BB1" s="156"/>
      <c r="BC1" s="157"/>
      <c r="BD1" s="153" t="s">
        <v>312</v>
      </c>
      <c r="BE1" s="154"/>
      <c r="BF1" s="154"/>
      <c r="BG1" s="154"/>
      <c r="BH1" s="154"/>
      <c r="BI1" s="154"/>
      <c r="BJ1" s="154"/>
      <c r="BK1" s="155" t="s">
        <v>320</v>
      </c>
      <c r="BL1" s="156"/>
      <c r="BM1" s="157"/>
      <c r="BN1" s="153" t="s">
        <v>313</v>
      </c>
      <c r="BO1" s="154"/>
      <c r="BP1" s="154"/>
      <c r="BQ1" s="154"/>
      <c r="BR1" s="154"/>
      <c r="BS1" s="154"/>
      <c r="BT1" s="154"/>
      <c r="BU1" s="155" t="s">
        <v>321</v>
      </c>
      <c r="BV1" s="156"/>
      <c r="BW1" s="157"/>
      <c r="BX1" s="153" t="s">
        <v>314</v>
      </c>
      <c r="BY1" s="154"/>
      <c r="BZ1" s="154"/>
      <c r="CA1" s="154"/>
      <c r="CB1" s="154"/>
      <c r="CC1" s="154"/>
      <c r="CD1" s="154"/>
      <c r="CE1" s="155" t="s">
        <v>322</v>
      </c>
      <c r="CF1" s="156"/>
      <c r="CG1" s="157"/>
      <c r="CH1" s="153" t="s">
        <v>724</v>
      </c>
      <c r="CI1" s="154"/>
      <c r="CJ1" s="154"/>
      <c r="CK1" s="154"/>
      <c r="CL1" s="154"/>
      <c r="CM1" s="154"/>
      <c r="CN1" s="154"/>
      <c r="CO1" s="155" t="s">
        <v>726</v>
      </c>
      <c r="CP1" s="156"/>
      <c r="CQ1" s="157"/>
      <c r="CR1" s="153" t="s">
        <v>316</v>
      </c>
      <c r="CS1" s="154"/>
      <c r="CT1" s="154"/>
      <c r="CU1" s="154"/>
      <c r="CV1" s="154"/>
      <c r="CW1" s="154"/>
      <c r="CX1" s="154"/>
      <c r="CY1" s="155" t="s">
        <v>324</v>
      </c>
      <c r="CZ1" s="156"/>
      <c r="DA1" s="157"/>
    </row>
    <row r="2" spans="1:111" ht="24.75" customHeight="1" x14ac:dyDescent="0.2">
      <c r="A2" s="179"/>
      <c r="B2" s="179"/>
      <c r="C2" s="179"/>
      <c r="D2" s="179"/>
      <c r="E2" s="179"/>
      <c r="F2" s="154"/>
      <c r="G2" s="154"/>
      <c r="H2" s="154"/>
      <c r="I2" s="154"/>
      <c r="J2" s="154"/>
      <c r="K2" s="154"/>
      <c r="L2" s="154"/>
      <c r="M2" s="180"/>
      <c r="N2" s="181"/>
      <c r="O2" s="182"/>
      <c r="P2" s="154"/>
      <c r="Q2" s="154"/>
      <c r="R2" s="154"/>
      <c r="S2" s="154"/>
      <c r="T2" s="154"/>
      <c r="U2" s="154"/>
      <c r="V2" s="154"/>
      <c r="W2" s="158"/>
      <c r="X2" s="159"/>
      <c r="Y2" s="160"/>
      <c r="Z2" s="154"/>
      <c r="AA2" s="154"/>
      <c r="AB2" s="154"/>
      <c r="AC2" s="154"/>
      <c r="AD2" s="154"/>
      <c r="AE2" s="154"/>
      <c r="AF2" s="154"/>
      <c r="AG2" s="158"/>
      <c r="AH2" s="159"/>
      <c r="AI2" s="160"/>
      <c r="AJ2" s="154"/>
      <c r="AK2" s="154"/>
      <c r="AL2" s="154"/>
      <c r="AM2" s="154"/>
      <c r="AN2" s="154"/>
      <c r="AO2" s="154"/>
      <c r="AP2" s="154"/>
      <c r="AQ2" s="158"/>
      <c r="AR2" s="159"/>
      <c r="AS2" s="160"/>
      <c r="AT2" s="154"/>
      <c r="AU2" s="154"/>
      <c r="AV2" s="154"/>
      <c r="AW2" s="154"/>
      <c r="AX2" s="154"/>
      <c r="AY2" s="154"/>
      <c r="AZ2" s="154"/>
      <c r="BA2" s="158"/>
      <c r="BB2" s="159"/>
      <c r="BC2" s="160"/>
      <c r="BD2" s="154"/>
      <c r="BE2" s="154"/>
      <c r="BF2" s="154"/>
      <c r="BG2" s="154"/>
      <c r="BH2" s="154"/>
      <c r="BI2" s="154"/>
      <c r="BJ2" s="154"/>
      <c r="BK2" s="158"/>
      <c r="BL2" s="159"/>
      <c r="BM2" s="160"/>
      <c r="BN2" s="154"/>
      <c r="BO2" s="154"/>
      <c r="BP2" s="154"/>
      <c r="BQ2" s="154"/>
      <c r="BR2" s="154"/>
      <c r="BS2" s="154"/>
      <c r="BT2" s="154"/>
      <c r="BU2" s="158"/>
      <c r="BV2" s="159"/>
      <c r="BW2" s="160"/>
      <c r="BX2" s="154"/>
      <c r="BY2" s="154"/>
      <c r="BZ2" s="154"/>
      <c r="CA2" s="154"/>
      <c r="CB2" s="154"/>
      <c r="CC2" s="154"/>
      <c r="CD2" s="154"/>
      <c r="CE2" s="158"/>
      <c r="CF2" s="159"/>
      <c r="CG2" s="160"/>
      <c r="CH2" s="154"/>
      <c r="CI2" s="154"/>
      <c r="CJ2" s="154"/>
      <c r="CK2" s="154"/>
      <c r="CL2" s="154"/>
      <c r="CM2" s="154"/>
      <c r="CN2" s="154"/>
      <c r="CO2" s="158"/>
      <c r="CP2" s="159"/>
      <c r="CQ2" s="160"/>
      <c r="CR2" s="154"/>
      <c r="CS2" s="154"/>
      <c r="CT2" s="154"/>
      <c r="CU2" s="154"/>
      <c r="CV2" s="154"/>
      <c r="CW2" s="154"/>
      <c r="CX2" s="154"/>
      <c r="CY2" s="158"/>
      <c r="CZ2" s="159"/>
      <c r="DA2" s="160"/>
      <c r="DC2" s="13" t="s">
        <v>50</v>
      </c>
      <c r="DD2" s="13" t="s">
        <v>49</v>
      </c>
      <c r="DE2" s="13" t="s">
        <v>48</v>
      </c>
      <c r="DF2" s="13" t="s">
        <v>47</v>
      </c>
      <c r="DG2" s="13" t="s">
        <v>46</v>
      </c>
    </row>
    <row r="3" spans="1:111" s="1" customFormat="1" ht="28.5" customHeight="1" x14ac:dyDescent="0.2">
      <c r="A3" s="106" t="s">
        <v>36</v>
      </c>
      <c r="B3" s="106" t="s">
        <v>37</v>
      </c>
      <c r="C3" s="106" t="s">
        <v>39</v>
      </c>
      <c r="D3" s="106" t="s">
        <v>38</v>
      </c>
      <c r="E3" s="106" t="s">
        <v>10</v>
      </c>
      <c r="F3" s="103" t="s">
        <v>10</v>
      </c>
      <c r="G3" s="103" t="s">
        <v>40</v>
      </c>
      <c r="H3" s="104" t="s">
        <v>41</v>
      </c>
      <c r="I3" s="103" t="s">
        <v>56</v>
      </c>
      <c r="J3" s="104" t="s">
        <v>42</v>
      </c>
      <c r="K3" s="103" t="s">
        <v>57</v>
      </c>
      <c r="L3" s="104" t="s">
        <v>43</v>
      </c>
      <c r="M3" s="102" t="s">
        <v>9</v>
      </c>
      <c r="N3" s="102" t="s">
        <v>81</v>
      </c>
      <c r="O3" s="102" t="s">
        <v>44</v>
      </c>
      <c r="P3" s="103" t="s">
        <v>10</v>
      </c>
      <c r="Q3" s="103" t="s">
        <v>40</v>
      </c>
      <c r="R3" s="104" t="s">
        <v>41</v>
      </c>
      <c r="S3" s="103" t="s">
        <v>56</v>
      </c>
      <c r="T3" s="104" t="s">
        <v>42</v>
      </c>
      <c r="U3" s="103" t="s">
        <v>57</v>
      </c>
      <c r="V3" s="104" t="s">
        <v>43</v>
      </c>
      <c r="W3" s="142" t="s">
        <v>9</v>
      </c>
      <c r="X3" s="142" t="s">
        <v>81</v>
      </c>
      <c r="Y3" s="142" t="s">
        <v>44</v>
      </c>
      <c r="Z3" s="103" t="s">
        <v>10</v>
      </c>
      <c r="AA3" s="103" t="s">
        <v>40</v>
      </c>
      <c r="AB3" s="104" t="s">
        <v>41</v>
      </c>
      <c r="AC3" s="103" t="s">
        <v>56</v>
      </c>
      <c r="AD3" s="104" t="s">
        <v>42</v>
      </c>
      <c r="AE3" s="103" t="s">
        <v>57</v>
      </c>
      <c r="AF3" s="104" t="s">
        <v>43</v>
      </c>
      <c r="AG3" s="142" t="s">
        <v>9</v>
      </c>
      <c r="AH3" s="142" t="s">
        <v>81</v>
      </c>
      <c r="AI3" s="142" t="s">
        <v>44</v>
      </c>
      <c r="AJ3" s="103" t="s">
        <v>10</v>
      </c>
      <c r="AK3" s="103" t="s">
        <v>40</v>
      </c>
      <c r="AL3" s="104" t="s">
        <v>41</v>
      </c>
      <c r="AM3" s="103" t="s">
        <v>56</v>
      </c>
      <c r="AN3" s="104" t="s">
        <v>42</v>
      </c>
      <c r="AO3" s="103" t="s">
        <v>57</v>
      </c>
      <c r="AP3" s="104" t="s">
        <v>43</v>
      </c>
      <c r="AQ3" s="142" t="s">
        <v>9</v>
      </c>
      <c r="AR3" s="142" t="s">
        <v>81</v>
      </c>
      <c r="AS3" s="142" t="s">
        <v>44</v>
      </c>
      <c r="AT3" s="103" t="s">
        <v>10</v>
      </c>
      <c r="AU3" s="103" t="s">
        <v>40</v>
      </c>
      <c r="AV3" s="104" t="s">
        <v>41</v>
      </c>
      <c r="AW3" s="103" t="s">
        <v>56</v>
      </c>
      <c r="AX3" s="104" t="s">
        <v>42</v>
      </c>
      <c r="AY3" s="103" t="s">
        <v>57</v>
      </c>
      <c r="AZ3" s="104" t="s">
        <v>43</v>
      </c>
      <c r="BA3" s="142" t="s">
        <v>9</v>
      </c>
      <c r="BB3" s="142" t="s">
        <v>81</v>
      </c>
      <c r="BC3" s="142" t="s">
        <v>44</v>
      </c>
      <c r="BD3" s="103" t="s">
        <v>10</v>
      </c>
      <c r="BE3" s="103" t="s">
        <v>40</v>
      </c>
      <c r="BF3" s="104" t="s">
        <v>41</v>
      </c>
      <c r="BG3" s="103" t="s">
        <v>56</v>
      </c>
      <c r="BH3" s="104" t="s">
        <v>42</v>
      </c>
      <c r="BI3" s="103" t="s">
        <v>57</v>
      </c>
      <c r="BJ3" s="104" t="s">
        <v>43</v>
      </c>
      <c r="BK3" s="142" t="s">
        <v>9</v>
      </c>
      <c r="BL3" s="142" t="s">
        <v>81</v>
      </c>
      <c r="BM3" s="142" t="s">
        <v>44</v>
      </c>
      <c r="BN3" s="103" t="s">
        <v>10</v>
      </c>
      <c r="BO3" s="103" t="s">
        <v>40</v>
      </c>
      <c r="BP3" s="104" t="s">
        <v>41</v>
      </c>
      <c r="BQ3" s="103" t="s">
        <v>56</v>
      </c>
      <c r="BR3" s="104" t="s">
        <v>42</v>
      </c>
      <c r="BS3" s="103" t="s">
        <v>57</v>
      </c>
      <c r="BT3" s="104" t="s">
        <v>43</v>
      </c>
      <c r="BU3" s="142" t="s">
        <v>9</v>
      </c>
      <c r="BV3" s="142" t="s">
        <v>81</v>
      </c>
      <c r="BW3" s="142" t="s">
        <v>44</v>
      </c>
      <c r="BX3" s="103" t="s">
        <v>10</v>
      </c>
      <c r="BY3" s="103" t="s">
        <v>40</v>
      </c>
      <c r="BZ3" s="104" t="s">
        <v>41</v>
      </c>
      <c r="CA3" s="103" t="s">
        <v>56</v>
      </c>
      <c r="CB3" s="104" t="s">
        <v>42</v>
      </c>
      <c r="CC3" s="103" t="s">
        <v>57</v>
      </c>
      <c r="CD3" s="104" t="s">
        <v>43</v>
      </c>
      <c r="CE3" s="142" t="s">
        <v>9</v>
      </c>
      <c r="CF3" s="142" t="s">
        <v>81</v>
      </c>
      <c r="CG3" s="142" t="s">
        <v>44</v>
      </c>
      <c r="CH3" s="103" t="s">
        <v>10</v>
      </c>
      <c r="CI3" s="103" t="s">
        <v>40</v>
      </c>
      <c r="CJ3" s="104" t="s">
        <v>41</v>
      </c>
      <c r="CK3" s="103" t="s">
        <v>56</v>
      </c>
      <c r="CL3" s="104" t="s">
        <v>42</v>
      </c>
      <c r="CM3" s="103" t="s">
        <v>57</v>
      </c>
      <c r="CN3" s="104" t="s">
        <v>43</v>
      </c>
      <c r="CO3" s="142" t="s">
        <v>9</v>
      </c>
      <c r="CP3" s="142" t="s">
        <v>81</v>
      </c>
      <c r="CQ3" s="142" t="s">
        <v>44</v>
      </c>
      <c r="CR3" s="103" t="s">
        <v>10</v>
      </c>
      <c r="CS3" s="103" t="s">
        <v>40</v>
      </c>
      <c r="CT3" s="104" t="s">
        <v>41</v>
      </c>
      <c r="CU3" s="103" t="s">
        <v>56</v>
      </c>
      <c r="CV3" s="104" t="s">
        <v>42</v>
      </c>
      <c r="CW3" s="103" t="s">
        <v>57</v>
      </c>
      <c r="CX3" s="104" t="s">
        <v>43</v>
      </c>
      <c r="CY3" s="142" t="s">
        <v>9</v>
      </c>
      <c r="CZ3" s="142" t="s">
        <v>81</v>
      </c>
      <c r="DA3" s="142" t="s">
        <v>44</v>
      </c>
      <c r="DC3" s="13" t="s">
        <v>59</v>
      </c>
      <c r="DD3" s="13" t="s">
        <v>60</v>
      </c>
      <c r="DE3" s="13" t="s">
        <v>61</v>
      </c>
      <c r="DF3" s="13" t="s">
        <v>62</v>
      </c>
      <c r="DG3" s="13" t="s">
        <v>63</v>
      </c>
    </row>
    <row r="4" spans="1:111" ht="97.5" customHeight="1" x14ac:dyDescent="0.2">
      <c r="A4" s="30">
        <v>1.01</v>
      </c>
      <c r="B4" s="86" t="s">
        <v>67</v>
      </c>
      <c r="C4" s="88" t="s">
        <v>330</v>
      </c>
      <c r="D4" s="89" t="s">
        <v>185</v>
      </c>
      <c r="E4" s="88" t="s">
        <v>301</v>
      </c>
      <c r="F4" s="84" t="s">
        <v>47</v>
      </c>
      <c r="G4" s="84" t="s">
        <v>60</v>
      </c>
      <c r="H4" s="27" t="str">
        <f>IFERROR(INDEX(Consequences,MATCH(G4,'Ratings Tables'!$A$5:$A$9,FALSE),MATCH(F4,'Ratings Tables'!$B$4:$F$4,FALSE)),"")</f>
        <v>Extreme</v>
      </c>
      <c r="I4" s="84" t="s">
        <v>60</v>
      </c>
      <c r="J4" s="27" t="str">
        <f>IFERROR(INDEX(Consequences,MATCH(I4,'Ratings Tables'!$A$5:$A$9,FALSE),MATCH(F4,'Ratings Tables'!$B$4:$F$4,FALSE)),"")</f>
        <v>Extreme</v>
      </c>
      <c r="K4" s="84" t="s">
        <v>60</v>
      </c>
      <c r="L4" s="27" t="str">
        <f>IFERROR(INDEX(Consequences,MATCH(K4,'Ratings Tables'!$A$5:$A$9,FALSE),MATCH(F4,'Ratings Tables'!$B$4:$F$4,FALSE)),"")</f>
        <v>Extreme</v>
      </c>
      <c r="M4" s="90" t="s">
        <v>295</v>
      </c>
      <c r="N4" s="90" t="s">
        <v>292</v>
      </c>
      <c r="O4" s="88" t="s">
        <v>293</v>
      </c>
      <c r="P4" s="97" t="s">
        <v>47</v>
      </c>
      <c r="Q4" s="120" t="s">
        <v>60</v>
      </c>
      <c r="R4" s="118" t="str">
        <f>IFERROR(INDEX(Consequences,MATCH(Q4,'[2]Ratings Tables'!$A$5:$A$9,FALSE),MATCH(P4,'[2]Ratings Tables'!$B$4:$F$4,FALSE)),"")</f>
        <v>Extreme</v>
      </c>
      <c r="S4" s="120" t="s">
        <v>60</v>
      </c>
      <c r="T4" s="118" t="str">
        <f>IFERROR(INDEX(Consequences,MATCH(S4,'[2]Ratings Tables'!$A$5:$A$9,FALSE),MATCH(P4,'[2]Ratings Tables'!$B$4:$F$4,FALSE)),"")</f>
        <v>Extreme</v>
      </c>
      <c r="U4" s="120" t="s">
        <v>60</v>
      </c>
      <c r="V4" s="118" t="str">
        <f>IFERROR(INDEX(Consequences,MATCH(U4,'[2]Ratings Tables'!$A$5:$A$9,FALSE),MATCH(P4,'[2]Ratings Tables'!$B$4:$F$4,FALSE)),"")</f>
        <v>Extreme</v>
      </c>
      <c r="W4" s="114" t="s">
        <v>367</v>
      </c>
      <c r="X4" s="114" t="s">
        <v>368</v>
      </c>
      <c r="Y4" s="114" t="s">
        <v>369</v>
      </c>
      <c r="Z4" s="97" t="s">
        <v>47</v>
      </c>
      <c r="AA4" s="120" t="s">
        <v>60</v>
      </c>
      <c r="AB4" s="118" t="str">
        <f>IFERROR(INDEX(Consequences,MATCH(AA4,'[3]Ratings Tables'!$A$5:$A$9,FALSE),MATCH(Z4,'[3]Ratings Tables'!$B$4:$F$4,FALSE)),"")</f>
        <v>Extreme</v>
      </c>
      <c r="AC4" s="120" t="s">
        <v>60</v>
      </c>
      <c r="AD4" s="118" t="str">
        <f>IFERROR(INDEX(Consequences,MATCH(AC4,'[3]Ratings Tables'!$A$5:$A$9,FALSE),MATCH(Z4,'[3]Ratings Tables'!$B$4:$F$4,FALSE)),"")</f>
        <v>Extreme</v>
      </c>
      <c r="AE4" s="120" t="s">
        <v>60</v>
      </c>
      <c r="AF4" s="118" t="str">
        <f>IFERROR(INDEX(Consequences,MATCH(AE4,'[3]Ratings Tables'!$A$5:$A$9,FALSE),MATCH(Z4,'[3]Ratings Tables'!$B$4:$F$4,FALSE)),"")</f>
        <v>Extreme</v>
      </c>
      <c r="AG4" s="111" t="s">
        <v>408</v>
      </c>
      <c r="AH4" s="111" t="s">
        <v>409</v>
      </c>
      <c r="AI4" s="111" t="s">
        <v>410</v>
      </c>
      <c r="AJ4" s="97" t="s">
        <v>47</v>
      </c>
      <c r="AK4" s="120" t="s">
        <v>60</v>
      </c>
      <c r="AL4" s="118" t="str">
        <f>IFERROR(INDEX(Consequences,MATCH(AK4,'[4]Ratings Tables'!$A$5:$A$9,FALSE),MATCH(AJ4,'[4]Ratings Tables'!$B$4:$F$4,FALSE)),"")</f>
        <v>Extreme</v>
      </c>
      <c r="AM4" s="120" t="s">
        <v>60</v>
      </c>
      <c r="AN4" s="118" t="str">
        <f>IFERROR(INDEX(Consequences,MATCH(AM4,'[4]Ratings Tables'!$A$5:$A$9,FALSE),MATCH(AJ4,'[4]Ratings Tables'!$B$4:$F$4,FALSE)),"")</f>
        <v>Extreme</v>
      </c>
      <c r="AO4" s="120" t="s">
        <v>60</v>
      </c>
      <c r="AP4" s="118" t="str">
        <f>IFERROR(INDEX(Consequences,MATCH(AO4,'[4]Ratings Tables'!$A$5:$A$9,FALSE),MATCH(AJ4,'[4]Ratings Tables'!$B$4:$F$4,FALSE)),"")</f>
        <v>Extreme</v>
      </c>
      <c r="AQ4" s="127" t="s">
        <v>470</v>
      </c>
      <c r="AR4" s="127" t="s">
        <v>471</v>
      </c>
      <c r="AS4" s="127" t="s">
        <v>472</v>
      </c>
      <c r="AT4" s="97" t="s">
        <v>47</v>
      </c>
      <c r="AU4" s="120" t="s">
        <v>60</v>
      </c>
      <c r="AV4" s="118" t="str">
        <f>IFERROR(INDEX(Consequences,MATCH(AU4,'[5]Ratings Tables'!$A$5:$A$9,FALSE),MATCH(AT4,'[5]Ratings Tables'!$B$4:$F$4,FALSE)),"")</f>
        <v>Extreme</v>
      </c>
      <c r="AW4" s="120" t="s">
        <v>60</v>
      </c>
      <c r="AX4" s="118" t="str">
        <f>IFERROR(INDEX(Consequences,MATCH(AW4,'[5]Ratings Tables'!$A$5:$A$9,FALSE),MATCH(AT4,'[5]Ratings Tables'!$B$4:$F$4,FALSE)),"")</f>
        <v>Extreme</v>
      </c>
      <c r="AY4" s="120" t="s">
        <v>60</v>
      </c>
      <c r="AZ4" s="118" t="str">
        <f>IFERROR(INDEX(Consequences,MATCH(AY4,'[5]Ratings Tables'!$A$5:$A$9,FALSE),MATCH(AT4,'[5]Ratings Tables'!$B$4:$F$4,FALSE)),"")</f>
        <v>Extreme</v>
      </c>
      <c r="BA4" s="111" t="s">
        <v>510</v>
      </c>
      <c r="BB4" s="111" t="s">
        <v>511</v>
      </c>
      <c r="BC4" s="111" t="s">
        <v>512</v>
      </c>
      <c r="BD4" s="97" t="s">
        <v>47</v>
      </c>
      <c r="BE4" s="120" t="s">
        <v>60</v>
      </c>
      <c r="BF4" s="118" t="str">
        <f>IFERROR(INDEX(Consequences,MATCH(BE4,'[6]Ratings Tables'!$A$5:$A$9,FALSE),MATCH(BD4,'[6]Ratings Tables'!$B$4:$F$4,FALSE)),"")</f>
        <v>Extreme</v>
      </c>
      <c r="BG4" s="120" t="s">
        <v>60</v>
      </c>
      <c r="BH4" s="118" t="str">
        <f>IFERROR(INDEX(Consequences,MATCH(BG4,'[6]Ratings Tables'!$A$5:$A$9,FALSE),MATCH(BD4,'[6]Ratings Tables'!$B$4:$F$4,FALSE)),"")</f>
        <v>Extreme</v>
      </c>
      <c r="BI4" s="120" t="s">
        <v>60</v>
      </c>
      <c r="BJ4" s="118" t="str">
        <f>IFERROR(INDEX(Consequences,MATCH(BI4,'[6]Ratings Tables'!$A$5:$A$9,FALSE),MATCH(BD4,'[6]Ratings Tables'!$B$4:$F$4,FALSE)),"")</f>
        <v>Extreme</v>
      </c>
      <c r="BK4" s="114"/>
      <c r="BL4" s="114" t="s">
        <v>35</v>
      </c>
      <c r="BM4" s="114" t="s">
        <v>555</v>
      </c>
      <c r="BN4" s="120" t="s">
        <v>47</v>
      </c>
      <c r="BO4" s="120" t="s">
        <v>61</v>
      </c>
      <c r="BP4" s="118" t="str">
        <f>IFERROR(INDEX(Consequences,MATCH(BO4,'[7]Ratings Tables'!$A$5:$A$9,FALSE),MATCH(BN4,'[7]Ratings Tables'!$B$4:$F$4,FALSE)),"")</f>
        <v>High</v>
      </c>
      <c r="BQ4" s="120" t="s">
        <v>61</v>
      </c>
      <c r="BR4" s="118" t="str">
        <f>IFERROR(INDEX(Consequences,MATCH(BQ4,'[7]Ratings Tables'!$A$5:$A$9,FALSE),MATCH(BN4,'[7]Ratings Tables'!$B$4:$F$4,FALSE)),"")</f>
        <v>High</v>
      </c>
      <c r="BS4" s="120" t="s">
        <v>61</v>
      </c>
      <c r="BT4" s="118" t="str">
        <f>IFERROR(INDEX(Consequences,MATCH(BS4,'[7]Ratings Tables'!$A$5:$A$9,FALSE),MATCH(BN4,'[7]Ratings Tables'!$B$4:$F$4,FALSE)),"")</f>
        <v>High</v>
      </c>
      <c r="BU4" s="111" t="s">
        <v>579</v>
      </c>
      <c r="BV4" s="111" t="s">
        <v>292</v>
      </c>
      <c r="BW4" s="111" t="s">
        <v>348</v>
      </c>
      <c r="BX4" s="97" t="s">
        <v>47</v>
      </c>
      <c r="BY4" s="120" t="s">
        <v>60</v>
      </c>
      <c r="BZ4" s="118" t="str">
        <f>IFERROR(INDEX(Consequences,MATCH(BY4,'[8]Ratings Tables'!$A$5:$A$9,FALSE),MATCH(BX4,'[8]Ratings Tables'!$B$4:$F$4,FALSE)),"")</f>
        <v>Extreme</v>
      </c>
      <c r="CA4" s="120" t="s">
        <v>60</v>
      </c>
      <c r="CB4" s="118" t="str">
        <f>IFERROR(INDEX(Consequences,MATCH(CA4,'[8]Ratings Tables'!$A$5:$A$9,FALSE),MATCH(BX4,'[8]Ratings Tables'!$B$4:$F$4,FALSE)),"")</f>
        <v>Extreme</v>
      </c>
      <c r="CC4" s="120" t="s">
        <v>60</v>
      </c>
      <c r="CD4" s="118" t="str">
        <f>IFERROR(INDEX(Consequences,MATCH(CC4,'[8]Ratings Tables'!$A$5:$A$9,FALSE),MATCH(BX4,'[8]Ratings Tables'!$B$4:$F$4,FALSE)),"")</f>
        <v>Extreme</v>
      </c>
      <c r="CE4" s="114" t="s">
        <v>607</v>
      </c>
      <c r="CF4" s="114" t="s">
        <v>35</v>
      </c>
      <c r="CG4" s="114" t="s">
        <v>608</v>
      </c>
      <c r="CH4" s="97" t="s">
        <v>47</v>
      </c>
      <c r="CI4" s="120" t="s">
        <v>60</v>
      </c>
      <c r="CJ4" s="118" t="str">
        <f>IFERROR(INDEX(Consequences,MATCH(CI4,'[9]Ratings Tables'!$A$5:$A$9,FALSE),MATCH(CH4,'[9]Ratings Tables'!$B$4:$F$4,FALSE)),"")</f>
        <v>Extreme</v>
      </c>
      <c r="CK4" s="120" t="s">
        <v>60</v>
      </c>
      <c r="CL4" s="118" t="str">
        <f>IFERROR(INDEX(Consequences,MATCH(CK4,'[9]Ratings Tables'!$A$5:$A$9,FALSE),MATCH(CH4,'[9]Ratings Tables'!$B$4:$F$4,FALSE)),"")</f>
        <v>Extreme</v>
      </c>
      <c r="CM4" s="120" t="s">
        <v>60</v>
      </c>
      <c r="CN4" s="118" t="str">
        <f>IFERROR(INDEX(Consequences,MATCH(CM4,'[9]Ratings Tables'!$A$5:$A$9,FALSE),MATCH(CH4,'[9]Ratings Tables'!$B$4:$F$4,FALSE)),"")</f>
        <v>Extreme</v>
      </c>
      <c r="CO4" s="114" t="s">
        <v>639</v>
      </c>
      <c r="CP4" s="114" t="s">
        <v>35</v>
      </c>
      <c r="CQ4" s="114" t="s">
        <v>640</v>
      </c>
      <c r="CR4" s="97" t="s">
        <v>47</v>
      </c>
      <c r="CS4" s="120" t="s">
        <v>60</v>
      </c>
      <c r="CT4" s="118" t="str">
        <f>IFERROR(INDEX(Consequences,MATCH(CS4,'[10]Ratings Tables'!$A$5:$A$9,FALSE),MATCH(CR4,'[10]Ratings Tables'!$B$4:$F$4,FALSE)),"")</f>
        <v>Extreme</v>
      </c>
      <c r="CU4" s="120" t="s">
        <v>60</v>
      </c>
      <c r="CV4" s="118" t="str">
        <f>IFERROR(INDEX(Consequences,MATCH(CU4,'[10]Ratings Tables'!$A$5:$A$9,FALSE),MATCH(CR4,'[10]Ratings Tables'!$B$4:$F$4,FALSE)),"")</f>
        <v>Extreme</v>
      </c>
      <c r="CW4" s="120" t="s">
        <v>60</v>
      </c>
      <c r="CX4" s="118" t="str">
        <f>IFERROR(INDEX(Consequences,MATCH(CW4,'[10]Ratings Tables'!$A$5:$A$9,FALSE),MATCH(CR4,'[10]Ratings Tables'!$B$4:$F$4,FALSE)),"")</f>
        <v>Extreme</v>
      </c>
      <c r="CY4" s="111" t="s">
        <v>671</v>
      </c>
      <c r="CZ4" s="111" t="s">
        <v>35</v>
      </c>
      <c r="DA4" s="111"/>
      <c r="DC4" s="13" t="s">
        <v>67</v>
      </c>
      <c r="DD4" s="13" t="s">
        <v>68</v>
      </c>
      <c r="DE4" s="13" t="s">
        <v>69</v>
      </c>
      <c r="DF4" s="13" t="s">
        <v>55</v>
      </c>
      <c r="DG4" s="13"/>
    </row>
    <row r="5" spans="1:111" ht="82.5" customHeight="1" x14ac:dyDescent="0.2">
      <c r="A5" s="30">
        <v>1.02</v>
      </c>
      <c r="B5" s="86" t="s">
        <v>67</v>
      </c>
      <c r="C5" s="88" t="s">
        <v>184</v>
      </c>
      <c r="D5" s="89" t="s">
        <v>186</v>
      </c>
      <c r="E5" s="88" t="s">
        <v>252</v>
      </c>
      <c r="F5" s="84" t="s">
        <v>46</v>
      </c>
      <c r="G5" s="84" t="s">
        <v>63</v>
      </c>
      <c r="H5" s="27" t="str">
        <f>IFERROR(INDEX(Consequences,MATCH(G5,'Ratings Tables'!$A$5:$A$9,FALSE),MATCH(F5,'Ratings Tables'!$B$4:$F$4,FALSE)),"")</f>
        <v>High</v>
      </c>
      <c r="I5" s="84" t="s">
        <v>63</v>
      </c>
      <c r="J5" s="27" t="str">
        <f>IFERROR(INDEX(Consequences,MATCH(I5,'Ratings Tables'!$A$5:$A$9,FALSE),MATCH(F5,'Ratings Tables'!$B$4:$F$4,FALSE)),"")</f>
        <v>High</v>
      </c>
      <c r="K5" s="84" t="s">
        <v>62</v>
      </c>
      <c r="L5" s="27" t="str">
        <f>IFERROR(INDEX(Consequences,MATCH(K5,'Ratings Tables'!$A$5:$A$9,FALSE),MATCH(F5,'Ratings Tables'!$B$4:$F$4,FALSE)),"")</f>
        <v>High</v>
      </c>
      <c r="M5" s="90" t="s">
        <v>296</v>
      </c>
      <c r="N5" s="90" t="s">
        <v>294</v>
      </c>
      <c r="O5" s="88" t="s">
        <v>297</v>
      </c>
      <c r="P5" s="97" t="s">
        <v>46</v>
      </c>
      <c r="Q5" s="120" t="s">
        <v>63</v>
      </c>
      <c r="R5" s="118" t="str">
        <f>IFERROR(INDEX(Consequences,MATCH(Q5,'[2]Ratings Tables'!$A$5:$A$9,FALSE),MATCH(P5,'[2]Ratings Tables'!$B$4:$F$4,FALSE)),"")</f>
        <v>High</v>
      </c>
      <c r="S5" s="120" t="s">
        <v>63</v>
      </c>
      <c r="T5" s="118" t="str">
        <f>IFERROR(INDEX(Consequences,MATCH(S5,'[2]Ratings Tables'!$A$5:$A$9,FALSE),MATCH(P5,'[2]Ratings Tables'!$B$4:$F$4,FALSE)),"")</f>
        <v>High</v>
      </c>
      <c r="U5" s="120" t="s">
        <v>62</v>
      </c>
      <c r="V5" s="118" t="str">
        <f>IFERROR(INDEX(Consequences,MATCH(U5,'[2]Ratings Tables'!$A$5:$A$9,FALSE),MATCH(P5,'[2]Ratings Tables'!$B$4:$F$4,FALSE)),"")</f>
        <v>High</v>
      </c>
      <c r="W5" s="114" t="s">
        <v>370</v>
      </c>
      <c r="X5" s="114" t="s">
        <v>371</v>
      </c>
      <c r="Y5" s="114" t="s">
        <v>372</v>
      </c>
      <c r="Z5" s="97" t="s">
        <v>46</v>
      </c>
      <c r="AA5" s="120" t="s">
        <v>63</v>
      </c>
      <c r="AB5" s="118" t="str">
        <f>IFERROR(INDEX(Consequences,MATCH(AA5,'[3]Ratings Tables'!$A$5:$A$9,FALSE),MATCH(Z5,'[3]Ratings Tables'!$B$4:$F$4,FALSE)),"")</f>
        <v>High</v>
      </c>
      <c r="AC5" s="120" t="s">
        <v>63</v>
      </c>
      <c r="AD5" s="118" t="str">
        <f>IFERROR(INDEX(Consequences,MATCH(AC5,'[3]Ratings Tables'!$A$5:$A$9,FALSE),MATCH(Z5,'[3]Ratings Tables'!$B$4:$F$4,FALSE)),"")</f>
        <v>High</v>
      </c>
      <c r="AE5" s="120" t="s">
        <v>62</v>
      </c>
      <c r="AF5" s="118" t="str">
        <f>IFERROR(INDEX(Consequences,MATCH(AE5,'[3]Ratings Tables'!$A$5:$A$9,FALSE),MATCH(Z5,'[3]Ratings Tables'!$B$4:$F$4,FALSE)),"")</f>
        <v>High</v>
      </c>
      <c r="AG5" s="111"/>
      <c r="AH5" s="111" t="s">
        <v>35</v>
      </c>
      <c r="AI5" s="111" t="s">
        <v>35</v>
      </c>
      <c r="AJ5" s="97" t="s">
        <v>46</v>
      </c>
      <c r="AK5" s="120" t="s">
        <v>63</v>
      </c>
      <c r="AL5" s="118" t="str">
        <f>IFERROR(INDEX(Consequences,MATCH(AK5,'[4]Ratings Tables'!$A$5:$A$9,FALSE),MATCH(AJ5,'[4]Ratings Tables'!$B$4:$F$4,FALSE)),"")</f>
        <v>High</v>
      </c>
      <c r="AM5" s="120" t="s">
        <v>63</v>
      </c>
      <c r="AN5" s="118" t="str">
        <f>IFERROR(INDEX(Consequences,MATCH(AM5,'[4]Ratings Tables'!$A$5:$A$9,FALSE),MATCH(AJ5,'[4]Ratings Tables'!$B$4:$F$4,FALSE)),"")</f>
        <v>High</v>
      </c>
      <c r="AO5" s="120" t="s">
        <v>62</v>
      </c>
      <c r="AP5" s="118" t="str">
        <f>IFERROR(INDEX(Consequences,MATCH(AO5,'[4]Ratings Tables'!$A$5:$A$9,FALSE),MATCH(AJ5,'[4]Ratings Tables'!$B$4:$F$4,FALSE)),"")</f>
        <v>High</v>
      </c>
      <c r="AQ5" s="127" t="s">
        <v>473</v>
      </c>
      <c r="AR5" s="127" t="s">
        <v>474</v>
      </c>
      <c r="AS5" s="127" t="s">
        <v>35</v>
      </c>
      <c r="AT5" s="97" t="s">
        <v>46</v>
      </c>
      <c r="AU5" s="120" t="s">
        <v>63</v>
      </c>
      <c r="AV5" s="118" t="str">
        <f>IFERROR(INDEX(Consequences,MATCH(AU5,'[5]Ratings Tables'!$A$5:$A$9,FALSE),MATCH(AT5,'[5]Ratings Tables'!$B$4:$F$4,FALSE)),"")</f>
        <v>High</v>
      </c>
      <c r="AW5" s="120" t="s">
        <v>63</v>
      </c>
      <c r="AX5" s="118" t="str">
        <f>IFERROR(INDEX(Consequences,MATCH(AW5,'[5]Ratings Tables'!$A$5:$A$9,FALSE),MATCH(AT5,'[5]Ratings Tables'!$B$4:$F$4,FALSE)),"")</f>
        <v>High</v>
      </c>
      <c r="AY5" s="120" t="s">
        <v>62</v>
      </c>
      <c r="AZ5" s="118" t="str">
        <f>IFERROR(INDEX(Consequences,MATCH(AY5,'[5]Ratings Tables'!$A$5:$A$9,FALSE),MATCH(AT5,'[5]Ratings Tables'!$B$4:$F$4,FALSE)),"")</f>
        <v>High</v>
      </c>
      <c r="BA5" s="111" t="s">
        <v>513</v>
      </c>
      <c r="BB5" s="111" t="s">
        <v>35</v>
      </c>
      <c r="BC5" s="111" t="s">
        <v>514</v>
      </c>
      <c r="BD5" s="97" t="s">
        <v>46</v>
      </c>
      <c r="BE5" s="120" t="s">
        <v>63</v>
      </c>
      <c r="BF5" s="118" t="str">
        <f>IFERROR(INDEX(Consequences,MATCH(BE5,'[6]Ratings Tables'!$A$5:$A$9,FALSE),MATCH(BD5,'[6]Ratings Tables'!$B$4:$F$4,FALSE)),"")</f>
        <v>High</v>
      </c>
      <c r="BG5" s="120" t="s">
        <v>63</v>
      </c>
      <c r="BH5" s="118" t="str">
        <f>IFERROR(INDEX(Consequences,MATCH(BG5,'[6]Ratings Tables'!$A$5:$A$9,FALSE),MATCH(BD5,'[6]Ratings Tables'!$B$4:$F$4,FALSE)),"")</f>
        <v>High</v>
      </c>
      <c r="BI5" s="120" t="s">
        <v>62</v>
      </c>
      <c r="BJ5" s="118" t="str">
        <f>IFERROR(INDEX(Consequences,MATCH(BI5,'[6]Ratings Tables'!$A$5:$A$9,FALSE),MATCH(BD5,'[6]Ratings Tables'!$B$4:$F$4,FALSE)),"")</f>
        <v>High</v>
      </c>
      <c r="BK5" s="114" t="s">
        <v>35</v>
      </c>
      <c r="BL5" s="114" t="s">
        <v>35</v>
      </c>
      <c r="BM5" s="114" t="s">
        <v>556</v>
      </c>
      <c r="BN5" s="120" t="s">
        <v>46</v>
      </c>
      <c r="BO5" s="120" t="s">
        <v>63</v>
      </c>
      <c r="BP5" s="118" t="str">
        <f>IFERROR(INDEX(Consequences,MATCH(BO5,'[7]Ratings Tables'!$A$5:$A$9,FALSE),MATCH(BN5,'[7]Ratings Tables'!$B$4:$F$4,FALSE)),"")</f>
        <v>High</v>
      </c>
      <c r="BQ5" s="120" t="s">
        <v>63</v>
      </c>
      <c r="BR5" s="118" t="str">
        <f>IFERROR(INDEX(Consequences,MATCH(BQ5,'[7]Ratings Tables'!$A$5:$A$9,FALSE),MATCH(BN5,'[7]Ratings Tables'!$B$4:$F$4,FALSE)),"")</f>
        <v>High</v>
      </c>
      <c r="BS5" s="120" t="s">
        <v>62</v>
      </c>
      <c r="BT5" s="118" t="str">
        <f>IFERROR(INDEX(Consequences,MATCH(BS5,'[7]Ratings Tables'!$A$5:$A$9,FALSE),MATCH(BN5,'[7]Ratings Tables'!$B$4:$F$4,FALSE)),"")</f>
        <v>High</v>
      </c>
      <c r="BU5" s="111" t="s">
        <v>580</v>
      </c>
      <c r="BV5" s="111" t="s">
        <v>581</v>
      </c>
      <c r="BW5" s="111" t="s">
        <v>348</v>
      </c>
      <c r="BX5" s="97" t="s">
        <v>46</v>
      </c>
      <c r="BY5" s="120" t="s">
        <v>61</v>
      </c>
      <c r="BZ5" s="118" t="str">
        <f>IFERROR(INDEX(Consequences,MATCH(BY5,'[8]Ratings Tables'!$A$5:$A$9,FALSE),MATCH(BX5,'[8]Ratings Tables'!$B$4:$F$4,FALSE)),"")</f>
        <v>Extreme</v>
      </c>
      <c r="CA5" s="120" t="s">
        <v>61</v>
      </c>
      <c r="CB5" s="118" t="str">
        <f>IFERROR(INDEX(Consequences,MATCH(CA5,'[8]Ratings Tables'!$A$5:$A$9,FALSE),MATCH(BX5,'[8]Ratings Tables'!$B$4:$F$4,FALSE)),"")</f>
        <v>Extreme</v>
      </c>
      <c r="CC5" s="120" t="s">
        <v>61</v>
      </c>
      <c r="CD5" s="118" t="str">
        <f>IFERROR(INDEX(Consequences,MATCH(CC5,'[8]Ratings Tables'!$A$5:$A$9,FALSE),MATCH(BX5,'[8]Ratings Tables'!$B$4:$F$4,FALSE)),"")</f>
        <v>Extreme</v>
      </c>
      <c r="CE5" s="114" t="s">
        <v>609</v>
      </c>
      <c r="CF5" s="114"/>
      <c r="CG5" s="114" t="s">
        <v>608</v>
      </c>
      <c r="CH5" s="97" t="s">
        <v>46</v>
      </c>
      <c r="CI5" s="120" t="s">
        <v>63</v>
      </c>
      <c r="CJ5" s="118" t="str">
        <f>IFERROR(INDEX(Consequences,MATCH(CI5,'[9]Ratings Tables'!$A$5:$A$9,FALSE),MATCH(CH5,'[9]Ratings Tables'!$B$4:$F$4,FALSE)),"")</f>
        <v>High</v>
      </c>
      <c r="CK5" s="120" t="s">
        <v>63</v>
      </c>
      <c r="CL5" s="118" t="str">
        <f>IFERROR(INDEX(Consequences,MATCH(CK5,'[9]Ratings Tables'!$A$5:$A$9,FALSE),MATCH(CH5,'[9]Ratings Tables'!$B$4:$F$4,FALSE)),"")</f>
        <v>High</v>
      </c>
      <c r="CM5" s="120" t="s">
        <v>62</v>
      </c>
      <c r="CN5" s="118" t="str">
        <f>IFERROR(INDEX(Consequences,MATCH(CM5,'[9]Ratings Tables'!$A$5:$A$9,FALSE),MATCH(CH5,'[9]Ratings Tables'!$B$4:$F$4,FALSE)),"")</f>
        <v>High</v>
      </c>
      <c r="CO5" s="114" t="s">
        <v>641</v>
      </c>
      <c r="CP5" s="114" t="s">
        <v>642</v>
      </c>
      <c r="CQ5" s="114" t="s">
        <v>35</v>
      </c>
      <c r="CR5" s="97" t="s">
        <v>46</v>
      </c>
      <c r="CS5" s="120" t="s">
        <v>63</v>
      </c>
      <c r="CT5" s="118" t="str">
        <f>IFERROR(INDEX(Consequences,MATCH(CS5,'[10]Ratings Tables'!$A$5:$A$9,FALSE),MATCH(CR5,'[10]Ratings Tables'!$B$4:$F$4,FALSE)),"")</f>
        <v>High</v>
      </c>
      <c r="CU5" s="120" t="s">
        <v>63</v>
      </c>
      <c r="CV5" s="118" t="str">
        <f>IFERROR(INDEX(Consequences,MATCH(CU5,'[10]Ratings Tables'!$A$5:$A$9,FALSE),MATCH(CR5,'[10]Ratings Tables'!$B$4:$F$4,FALSE)),"")</f>
        <v>High</v>
      </c>
      <c r="CW5" s="120" t="s">
        <v>62</v>
      </c>
      <c r="CX5" s="118" t="str">
        <f>IFERROR(INDEX(Consequences,MATCH(CW5,'[10]Ratings Tables'!$A$5:$A$9,FALSE),MATCH(CR5,'[10]Ratings Tables'!$B$4:$F$4,FALSE)),"")</f>
        <v>High</v>
      </c>
      <c r="CY5" s="111" t="s">
        <v>671</v>
      </c>
      <c r="CZ5" s="111" t="s">
        <v>35</v>
      </c>
      <c r="DA5" s="111" t="s">
        <v>672</v>
      </c>
      <c r="DC5" s="13"/>
      <c r="DD5" s="13"/>
      <c r="DE5" s="13"/>
      <c r="DF5" s="13"/>
      <c r="DG5" s="13"/>
    </row>
    <row r="6" spans="1:111" ht="78.75" customHeight="1" x14ac:dyDescent="0.2">
      <c r="A6" s="30">
        <v>1.03</v>
      </c>
      <c r="B6" s="86" t="s">
        <v>67</v>
      </c>
      <c r="C6" s="88" t="s">
        <v>194</v>
      </c>
      <c r="D6" s="89" t="s">
        <v>190</v>
      </c>
      <c r="E6" s="88" t="s">
        <v>253</v>
      </c>
      <c r="F6" s="84" t="s">
        <v>48</v>
      </c>
      <c r="G6" s="84" t="s">
        <v>60</v>
      </c>
      <c r="H6" s="27" t="str">
        <f>IFERROR(INDEX(Consequences,MATCH(G6,'Ratings Tables'!$A$5:$A$9,FALSE),MATCH(F6,'Ratings Tables'!$B$4:$F$4,FALSE)),"")</f>
        <v>High</v>
      </c>
      <c r="I6" s="84" t="s">
        <v>59</v>
      </c>
      <c r="J6" s="27" t="str">
        <f>IFERROR(INDEX(Consequences,MATCH(I6,'Ratings Tables'!$A$5:$A$9,FALSE),MATCH(F6,'Ratings Tables'!$B$4:$F$4,FALSE)),"")</f>
        <v>Extreme</v>
      </c>
      <c r="K6" s="84" t="s">
        <v>59</v>
      </c>
      <c r="L6" s="27" t="str">
        <f>IFERROR(INDEX(Consequences,MATCH(K6,'Ratings Tables'!$A$5:$A$9,FALSE),MATCH(F6,'Ratings Tables'!$B$4:$F$4,FALSE)),"")</f>
        <v>Extreme</v>
      </c>
      <c r="M6" s="90" t="s">
        <v>193</v>
      </c>
      <c r="N6" s="90" t="s">
        <v>87</v>
      </c>
      <c r="O6" s="88" t="s">
        <v>298</v>
      </c>
      <c r="P6" s="97" t="s">
        <v>48</v>
      </c>
      <c r="Q6" s="120" t="s">
        <v>60</v>
      </c>
      <c r="R6" s="118" t="str">
        <f>IFERROR(INDEX(Consequences,MATCH(Q6,'[2]Ratings Tables'!$A$5:$A$9,FALSE),MATCH(P6,'[2]Ratings Tables'!$B$4:$F$4,FALSE)),"")</f>
        <v>High</v>
      </c>
      <c r="S6" s="120" t="s">
        <v>59</v>
      </c>
      <c r="T6" s="118" t="str">
        <f>IFERROR(INDEX(Consequences,MATCH(S6,'[2]Ratings Tables'!$A$5:$A$9,FALSE),MATCH(P6,'[2]Ratings Tables'!$B$4:$F$4,FALSE)),"")</f>
        <v>Extreme</v>
      </c>
      <c r="U6" s="120" t="s">
        <v>59</v>
      </c>
      <c r="V6" s="118" t="str">
        <f>IFERROR(INDEX(Consequences,MATCH(U6,'[2]Ratings Tables'!$A$5:$A$9,FALSE),MATCH(P6,'[2]Ratings Tables'!$B$4:$F$4,FALSE)),"")</f>
        <v>Extreme</v>
      </c>
      <c r="W6" s="114" t="s">
        <v>373</v>
      </c>
      <c r="X6" s="114" t="s">
        <v>35</v>
      </c>
      <c r="Y6" s="114" t="s">
        <v>374</v>
      </c>
      <c r="Z6" s="97" t="s">
        <v>48</v>
      </c>
      <c r="AA6" s="120" t="s">
        <v>60</v>
      </c>
      <c r="AB6" s="118" t="str">
        <f>IFERROR(INDEX(Consequences,MATCH(AA6,'[3]Ratings Tables'!$A$5:$A$9,FALSE),MATCH(Z6,'[3]Ratings Tables'!$B$4:$F$4,FALSE)),"")</f>
        <v>High</v>
      </c>
      <c r="AC6" s="120" t="s">
        <v>59</v>
      </c>
      <c r="AD6" s="118" t="str">
        <f>IFERROR(INDEX(Consequences,MATCH(AC6,'[3]Ratings Tables'!$A$5:$A$9,FALSE),MATCH(Z6,'[3]Ratings Tables'!$B$4:$F$4,FALSE)),"")</f>
        <v>Extreme</v>
      </c>
      <c r="AE6" s="120" t="s">
        <v>59</v>
      </c>
      <c r="AF6" s="118" t="str">
        <f>IFERROR(INDEX(Consequences,MATCH(AE6,'[3]Ratings Tables'!$A$5:$A$9,FALSE),MATCH(Z6,'[3]Ratings Tables'!$B$4:$F$4,FALSE)),"")</f>
        <v>Extreme</v>
      </c>
      <c r="AG6" s="111" t="s">
        <v>411</v>
      </c>
      <c r="AH6" s="111" t="s">
        <v>412</v>
      </c>
      <c r="AI6" s="111" t="s">
        <v>413</v>
      </c>
      <c r="AJ6" s="97" t="s">
        <v>48</v>
      </c>
      <c r="AK6" s="120" t="s">
        <v>60</v>
      </c>
      <c r="AL6" s="118" t="str">
        <f>IFERROR(INDEX(Consequences,MATCH(AK6,'[4]Ratings Tables'!$A$5:$A$9,FALSE),MATCH(AJ6,'[4]Ratings Tables'!$B$4:$F$4,FALSE)),"")</f>
        <v>High</v>
      </c>
      <c r="AM6" s="120" t="s">
        <v>59</v>
      </c>
      <c r="AN6" s="118" t="str">
        <f>IFERROR(INDEX(Consequences,MATCH(AM6,'[4]Ratings Tables'!$A$5:$A$9,FALSE),MATCH(AJ6,'[4]Ratings Tables'!$B$4:$F$4,FALSE)),"")</f>
        <v>Extreme</v>
      </c>
      <c r="AO6" s="120" t="s">
        <v>59</v>
      </c>
      <c r="AP6" s="118" t="str">
        <f>IFERROR(INDEX(Consequences,MATCH(AO6,'[4]Ratings Tables'!$A$5:$A$9,FALSE),MATCH(AJ6,'[4]Ratings Tables'!$B$4:$F$4,FALSE)),"")</f>
        <v>Extreme</v>
      </c>
      <c r="AQ6" s="127" t="s">
        <v>482</v>
      </c>
      <c r="AR6" s="127" t="s">
        <v>475</v>
      </c>
      <c r="AS6" s="127" t="s">
        <v>483</v>
      </c>
      <c r="AT6" s="97" t="s">
        <v>48</v>
      </c>
      <c r="AU6" s="120" t="s">
        <v>60</v>
      </c>
      <c r="AV6" s="118" t="str">
        <f>IFERROR(INDEX(Consequences,MATCH(AU6,'[5]Ratings Tables'!$A$5:$A$9,FALSE),MATCH(AT6,'[5]Ratings Tables'!$B$4:$F$4,FALSE)),"")</f>
        <v>High</v>
      </c>
      <c r="AW6" s="120" t="s">
        <v>59</v>
      </c>
      <c r="AX6" s="118" t="str">
        <f>IFERROR(INDEX(Consequences,MATCH(AW6,'[5]Ratings Tables'!$A$5:$A$9,FALSE),MATCH(AT6,'[5]Ratings Tables'!$B$4:$F$4,FALSE)),"")</f>
        <v>Extreme</v>
      </c>
      <c r="AY6" s="120" t="s">
        <v>59</v>
      </c>
      <c r="AZ6" s="118" t="str">
        <f>IFERROR(INDEX(Consequences,MATCH(AY6,'[5]Ratings Tables'!$A$5:$A$9,FALSE),MATCH(AT6,'[5]Ratings Tables'!$B$4:$F$4,FALSE)),"")</f>
        <v>Extreme</v>
      </c>
      <c r="BA6" s="111" t="s">
        <v>35</v>
      </c>
      <c r="BB6" s="111" t="s">
        <v>35</v>
      </c>
      <c r="BC6" s="111" t="s">
        <v>515</v>
      </c>
      <c r="BD6" s="97" t="s">
        <v>48</v>
      </c>
      <c r="BE6" s="120" t="s">
        <v>60</v>
      </c>
      <c r="BF6" s="118" t="str">
        <f>IFERROR(INDEX(Consequences,MATCH(BE6,'[6]Ratings Tables'!$A$5:$A$9,FALSE),MATCH(BD6,'[6]Ratings Tables'!$B$4:$F$4,FALSE)),"")</f>
        <v>High</v>
      </c>
      <c r="BG6" s="120" t="s">
        <v>59</v>
      </c>
      <c r="BH6" s="118" t="str">
        <f>IFERROR(INDEX(Consequences,MATCH(BG6,'[6]Ratings Tables'!$A$5:$A$9,FALSE),MATCH(BD6,'[6]Ratings Tables'!$B$4:$F$4,FALSE)),"")</f>
        <v>Extreme</v>
      </c>
      <c r="BI6" s="120" t="s">
        <v>59</v>
      </c>
      <c r="BJ6" s="118" t="str">
        <f>IFERROR(INDEX(Consequences,MATCH(BI6,'[6]Ratings Tables'!$A$5:$A$9,FALSE),MATCH(BD6,'[6]Ratings Tables'!$B$4:$F$4,FALSE)),"")</f>
        <v>Extreme</v>
      </c>
      <c r="BK6" s="114" t="s">
        <v>35</v>
      </c>
      <c r="BL6" s="114" t="s">
        <v>35</v>
      </c>
      <c r="BM6" s="114" t="s">
        <v>557</v>
      </c>
      <c r="BN6" s="120"/>
      <c r="BO6" s="120"/>
      <c r="BP6" s="152" t="s">
        <v>299</v>
      </c>
      <c r="BQ6" s="120"/>
      <c r="BR6" s="152" t="s">
        <v>299</v>
      </c>
      <c r="BS6" s="120"/>
      <c r="BT6" s="152" t="s">
        <v>299</v>
      </c>
      <c r="BU6" s="111" t="s">
        <v>35</v>
      </c>
      <c r="BV6" s="111" t="s">
        <v>35</v>
      </c>
      <c r="BW6" s="111" t="s">
        <v>725</v>
      </c>
      <c r="BX6" s="97" t="s">
        <v>48</v>
      </c>
      <c r="BY6" s="120" t="s">
        <v>59</v>
      </c>
      <c r="BZ6" s="118" t="str">
        <f>IFERROR(INDEX(Consequences,MATCH(BY6,'[8]Ratings Tables'!$A$5:$A$9,FALSE),MATCH(BX6,'[8]Ratings Tables'!$B$4:$F$4,FALSE)),"")</f>
        <v>Extreme</v>
      </c>
      <c r="CA6" s="120" t="s">
        <v>59</v>
      </c>
      <c r="CB6" s="118" t="str">
        <f>IFERROR(INDEX(Consequences,MATCH(CA6,'[8]Ratings Tables'!$A$5:$A$9,FALSE),MATCH(BX6,'[8]Ratings Tables'!$B$4:$F$4,FALSE)),"")</f>
        <v>Extreme</v>
      </c>
      <c r="CC6" s="120" t="s">
        <v>59</v>
      </c>
      <c r="CD6" s="118" t="str">
        <f>IFERROR(INDEX(Consequences,MATCH(CC6,'[8]Ratings Tables'!$A$5:$A$9,FALSE),MATCH(BX6,'[8]Ratings Tables'!$B$4:$F$4,FALSE)),"")</f>
        <v>Extreme</v>
      </c>
      <c r="CE6" s="114" t="s">
        <v>610</v>
      </c>
      <c r="CF6" s="114" t="s">
        <v>35</v>
      </c>
      <c r="CG6" s="114" t="s">
        <v>611</v>
      </c>
      <c r="CH6" s="97" t="s">
        <v>48</v>
      </c>
      <c r="CI6" s="120" t="s">
        <v>60</v>
      </c>
      <c r="CJ6" s="118" t="str">
        <f>IFERROR(INDEX(Consequences,MATCH(CI6,'[9]Ratings Tables'!$A$5:$A$9,FALSE),MATCH(CH6,'[9]Ratings Tables'!$B$4:$F$4,FALSE)),"")</f>
        <v>High</v>
      </c>
      <c r="CK6" s="120" t="s">
        <v>59</v>
      </c>
      <c r="CL6" s="118" t="str">
        <f>IFERROR(INDEX(Consequences,MATCH(CK6,'[9]Ratings Tables'!$A$5:$A$9,FALSE),MATCH(CH6,'[9]Ratings Tables'!$B$4:$F$4,FALSE)),"")</f>
        <v>Extreme</v>
      </c>
      <c r="CM6" s="120" t="s">
        <v>59</v>
      </c>
      <c r="CN6" s="118" t="str">
        <f>IFERROR(INDEX(Consequences,MATCH(CM6,'[9]Ratings Tables'!$A$5:$A$9,FALSE),MATCH(CH6,'[9]Ratings Tables'!$B$4:$F$4,FALSE)),"")</f>
        <v>Extreme</v>
      </c>
      <c r="CO6" s="114" t="s">
        <v>643</v>
      </c>
      <c r="CP6" s="114" t="s">
        <v>35</v>
      </c>
      <c r="CQ6" s="114" t="s">
        <v>35</v>
      </c>
      <c r="CR6" s="97" t="s">
        <v>48</v>
      </c>
      <c r="CS6" s="120" t="s">
        <v>60</v>
      </c>
      <c r="CT6" s="118" t="str">
        <f>IFERROR(INDEX(Consequences,MATCH(CS6,'[10]Ratings Tables'!$A$5:$A$9,FALSE),MATCH(CR6,'[10]Ratings Tables'!$B$4:$F$4,FALSE)),"")</f>
        <v>High</v>
      </c>
      <c r="CU6" s="120" t="s">
        <v>59</v>
      </c>
      <c r="CV6" s="118" t="str">
        <f>IFERROR(INDEX(Consequences,MATCH(CU6,'[10]Ratings Tables'!$A$5:$A$9,FALSE),MATCH(CR6,'[10]Ratings Tables'!$B$4:$F$4,FALSE)),"")</f>
        <v>Extreme</v>
      </c>
      <c r="CW6" s="120" t="s">
        <v>59</v>
      </c>
      <c r="CX6" s="118" t="str">
        <f>IFERROR(INDEX(Consequences,MATCH(CW6,'[10]Ratings Tables'!$A$5:$A$9,FALSE),MATCH(CR6,'[10]Ratings Tables'!$B$4:$F$4,FALSE)),"")</f>
        <v>Extreme</v>
      </c>
      <c r="CY6" s="111" t="s">
        <v>671</v>
      </c>
      <c r="CZ6" s="111" t="s">
        <v>35</v>
      </c>
      <c r="DA6" s="111" t="s">
        <v>35</v>
      </c>
      <c r="DC6" s="13"/>
      <c r="DD6" s="13"/>
      <c r="DE6" s="13"/>
      <c r="DF6" s="13"/>
      <c r="DG6" s="13"/>
    </row>
    <row r="7" spans="1:111" ht="57.75" customHeight="1" x14ac:dyDescent="0.2">
      <c r="A7" s="30">
        <v>1.04</v>
      </c>
      <c r="B7" s="86" t="s">
        <v>67</v>
      </c>
      <c r="C7" s="88" t="s">
        <v>189</v>
      </c>
      <c r="D7" s="89" t="s">
        <v>130</v>
      </c>
      <c r="E7" s="88" t="s">
        <v>187</v>
      </c>
      <c r="F7" s="84" t="s">
        <v>47</v>
      </c>
      <c r="G7" s="84" t="s">
        <v>62</v>
      </c>
      <c r="H7" s="27" t="str">
        <f>IFERROR(INDEX(Consequences,MATCH(G7,'Ratings Tables'!$A$5:$A$9,FALSE),MATCH(F7,'Ratings Tables'!$B$4:$F$4,FALSE)),"")</f>
        <v>Medium</v>
      </c>
      <c r="I7" s="84" t="s">
        <v>61</v>
      </c>
      <c r="J7" s="27" t="str">
        <f>IFERROR(INDEX(Consequences,MATCH(I7,'Ratings Tables'!$A$5:$A$9,FALSE),MATCH(F7,'Ratings Tables'!$B$4:$F$4,FALSE)),"")</f>
        <v>High</v>
      </c>
      <c r="K7" s="84" t="s">
        <v>60</v>
      </c>
      <c r="L7" s="27" t="str">
        <f>IFERROR(INDEX(Consequences,MATCH(K7,'Ratings Tables'!$A$5:$A$9,FALSE),MATCH(F7,'Ratings Tables'!$B$4:$F$4,FALSE)),"")</f>
        <v>Extreme</v>
      </c>
      <c r="M7" s="90" t="s">
        <v>88</v>
      </c>
      <c r="N7" s="90"/>
      <c r="O7" s="88" t="s">
        <v>300</v>
      </c>
      <c r="P7" s="97" t="s">
        <v>47</v>
      </c>
      <c r="Q7" s="120" t="s">
        <v>62</v>
      </c>
      <c r="R7" s="118" t="str">
        <f>IFERROR(INDEX(Consequences,MATCH(Q7,'[2]Ratings Tables'!$A$5:$A$9,FALSE),MATCH(P7,'[2]Ratings Tables'!$B$4:$F$4,FALSE)),"")</f>
        <v>Medium</v>
      </c>
      <c r="S7" s="120" t="s">
        <v>61</v>
      </c>
      <c r="T7" s="118" t="str">
        <f>IFERROR(INDEX(Consequences,MATCH(S7,'[2]Ratings Tables'!$A$5:$A$9,FALSE),MATCH(P7,'[2]Ratings Tables'!$B$4:$F$4,FALSE)),"")</f>
        <v>High</v>
      </c>
      <c r="U7" s="120" t="s">
        <v>60</v>
      </c>
      <c r="V7" s="118" t="str">
        <f>IFERROR(INDEX(Consequences,MATCH(U7,'[2]Ratings Tables'!$A$5:$A$9,FALSE),MATCH(P7,'[2]Ratings Tables'!$B$4:$F$4,FALSE)),"")</f>
        <v>Extreme</v>
      </c>
      <c r="W7" s="114" t="s">
        <v>375</v>
      </c>
      <c r="X7" s="114" t="s">
        <v>358</v>
      </c>
      <c r="Y7" s="114"/>
      <c r="Z7" s="97" t="s">
        <v>47</v>
      </c>
      <c r="AA7" s="120" t="s">
        <v>62</v>
      </c>
      <c r="AB7" s="118" t="str">
        <f>IFERROR(INDEX(Consequences,MATCH(AA7,'[3]Ratings Tables'!$A$5:$A$9,FALSE),MATCH(Z7,'[3]Ratings Tables'!$B$4:$F$4,FALSE)),"")</f>
        <v>Medium</v>
      </c>
      <c r="AC7" s="120" t="s">
        <v>61</v>
      </c>
      <c r="AD7" s="118" t="str">
        <f>IFERROR(INDEX(Consequences,MATCH(AC7,'[3]Ratings Tables'!$A$5:$A$9,FALSE),MATCH(Z7,'[3]Ratings Tables'!$B$4:$F$4,FALSE)),"")</f>
        <v>High</v>
      </c>
      <c r="AE7" s="120" t="s">
        <v>60</v>
      </c>
      <c r="AF7" s="118" t="str">
        <f>IFERROR(INDEX(Consequences,MATCH(AE7,'[3]Ratings Tables'!$A$5:$A$9,FALSE),MATCH(Z7,'[3]Ratings Tables'!$B$4:$F$4,FALSE)),"")</f>
        <v>Extreme</v>
      </c>
      <c r="AG7" s="111" t="s">
        <v>35</v>
      </c>
      <c r="AH7" s="111" t="s">
        <v>414</v>
      </c>
      <c r="AI7" s="111" t="s">
        <v>415</v>
      </c>
      <c r="AJ7" s="97" t="s">
        <v>47</v>
      </c>
      <c r="AK7" s="120" t="s">
        <v>62</v>
      </c>
      <c r="AL7" s="118" t="str">
        <f>IFERROR(INDEX(Consequences,MATCH(AK7,'[4]Ratings Tables'!$A$5:$A$9,FALSE),MATCH(AJ7,'[4]Ratings Tables'!$B$4:$F$4,FALSE)),"")</f>
        <v>Medium</v>
      </c>
      <c r="AM7" s="120" t="s">
        <v>61</v>
      </c>
      <c r="AN7" s="118" t="str">
        <f>IFERROR(INDEX(Consequences,MATCH(AM7,'[4]Ratings Tables'!$A$5:$A$9,FALSE),MATCH(AJ7,'[4]Ratings Tables'!$B$4:$F$4,FALSE)),"")</f>
        <v>High</v>
      </c>
      <c r="AO7" s="120" t="s">
        <v>60</v>
      </c>
      <c r="AP7" s="118" t="str">
        <f>IFERROR(INDEX(Consequences,MATCH(AO7,'[4]Ratings Tables'!$A$5:$A$9,FALSE),MATCH(AJ7,'[4]Ratings Tables'!$B$4:$F$4,FALSE)),"")</f>
        <v>Extreme</v>
      </c>
      <c r="AQ7" s="127" t="s">
        <v>35</v>
      </c>
      <c r="AR7" s="127"/>
      <c r="AS7" s="127"/>
      <c r="AT7" s="97" t="s">
        <v>47</v>
      </c>
      <c r="AU7" s="120" t="s">
        <v>62</v>
      </c>
      <c r="AV7" s="118" t="str">
        <f>IFERROR(INDEX(Consequences,MATCH(AU7,'[5]Ratings Tables'!$A$5:$A$9,FALSE),MATCH(AT7,'[5]Ratings Tables'!$B$4:$F$4,FALSE)),"")</f>
        <v>Medium</v>
      </c>
      <c r="AW7" s="120" t="s">
        <v>61</v>
      </c>
      <c r="AX7" s="118" t="str">
        <f>IFERROR(INDEX(Consequences,MATCH(AW7,'[5]Ratings Tables'!$A$5:$A$9,FALSE),MATCH(AT7,'[5]Ratings Tables'!$B$4:$F$4,FALSE)),"")</f>
        <v>High</v>
      </c>
      <c r="AY7" s="120" t="s">
        <v>60</v>
      </c>
      <c r="AZ7" s="118" t="str">
        <f>IFERROR(INDEX(Consequences,MATCH(AY7,'[5]Ratings Tables'!$A$5:$A$9,FALSE),MATCH(AT7,'[5]Ratings Tables'!$B$4:$F$4,FALSE)),"")</f>
        <v>Extreme</v>
      </c>
      <c r="BA7" s="111" t="s">
        <v>35</v>
      </c>
      <c r="BB7" s="111"/>
      <c r="BC7" s="111" t="s">
        <v>516</v>
      </c>
      <c r="BD7" s="97" t="s">
        <v>47</v>
      </c>
      <c r="BE7" s="120" t="s">
        <v>62</v>
      </c>
      <c r="BF7" s="118" t="str">
        <f>IFERROR(INDEX(Consequences,MATCH(BE7,'[6]Ratings Tables'!$A$5:$A$9,FALSE),MATCH(BD7,'[6]Ratings Tables'!$B$4:$F$4,FALSE)),"")</f>
        <v>Medium</v>
      </c>
      <c r="BG7" s="120" t="s">
        <v>61</v>
      </c>
      <c r="BH7" s="118" t="str">
        <f>IFERROR(INDEX(Consequences,MATCH(BG7,'[6]Ratings Tables'!$A$5:$A$9,FALSE),MATCH(BD7,'[6]Ratings Tables'!$B$4:$F$4,FALSE)),"")</f>
        <v>High</v>
      </c>
      <c r="BI7" s="120" t="s">
        <v>60</v>
      </c>
      <c r="BJ7" s="118" t="str">
        <f>IFERROR(INDEX(Consequences,MATCH(BI7,'[6]Ratings Tables'!$A$5:$A$9,FALSE),MATCH(BD7,'[6]Ratings Tables'!$B$4:$F$4,FALSE)),"")</f>
        <v>Extreme</v>
      </c>
      <c r="BK7" s="114" t="s">
        <v>35</v>
      </c>
      <c r="BL7" s="114"/>
      <c r="BM7" s="114" t="s">
        <v>387</v>
      </c>
      <c r="BN7" s="120"/>
      <c r="BO7" s="120"/>
      <c r="BP7" s="152" t="s">
        <v>299</v>
      </c>
      <c r="BQ7" s="120"/>
      <c r="BR7" s="152" t="s">
        <v>299</v>
      </c>
      <c r="BS7" s="120"/>
      <c r="BT7" s="152" t="s">
        <v>299</v>
      </c>
      <c r="BU7" s="111" t="s">
        <v>35</v>
      </c>
      <c r="BV7" s="111"/>
      <c r="BW7" s="111" t="s">
        <v>725</v>
      </c>
      <c r="BX7" s="97" t="s">
        <v>47</v>
      </c>
      <c r="BY7" s="120" t="s">
        <v>62</v>
      </c>
      <c r="BZ7" s="118" t="str">
        <f>IFERROR(INDEX(Consequences,MATCH(BY7,'[8]Ratings Tables'!$A$5:$A$9,FALSE),MATCH(BX7,'[8]Ratings Tables'!$B$4:$F$4,FALSE)),"")</f>
        <v>Medium</v>
      </c>
      <c r="CA7" s="120" t="s">
        <v>61</v>
      </c>
      <c r="CB7" s="118" t="str">
        <f>IFERROR(INDEX(Consequences,MATCH(CA7,'[8]Ratings Tables'!$A$5:$A$9,FALSE),MATCH(BX7,'[8]Ratings Tables'!$B$4:$F$4,FALSE)),"")</f>
        <v>High</v>
      </c>
      <c r="CC7" s="120" t="s">
        <v>60</v>
      </c>
      <c r="CD7" s="118" t="str">
        <f>IFERROR(INDEX(Consequences,MATCH(CC7,'[8]Ratings Tables'!$A$5:$A$9,FALSE),MATCH(BX7,'[8]Ratings Tables'!$B$4:$F$4,FALSE)),"")</f>
        <v>Extreme</v>
      </c>
      <c r="CE7" s="114" t="s">
        <v>612</v>
      </c>
      <c r="CF7" s="114"/>
      <c r="CG7" s="114" t="s">
        <v>608</v>
      </c>
      <c r="CH7" s="97" t="s">
        <v>47</v>
      </c>
      <c r="CI7" s="120" t="s">
        <v>62</v>
      </c>
      <c r="CJ7" s="118" t="str">
        <f>IFERROR(INDEX(Consequences,MATCH(CI7,'[9]Ratings Tables'!$A$5:$A$9,FALSE),MATCH(CH7,'[9]Ratings Tables'!$B$4:$F$4,FALSE)),"")</f>
        <v>Medium</v>
      </c>
      <c r="CK7" s="120" t="s">
        <v>61</v>
      </c>
      <c r="CL7" s="118" t="str">
        <f>IFERROR(INDEX(Consequences,MATCH(CK7,'[9]Ratings Tables'!$A$5:$A$9,FALSE),MATCH(CH7,'[9]Ratings Tables'!$B$4:$F$4,FALSE)),"")</f>
        <v>High</v>
      </c>
      <c r="CM7" s="120" t="s">
        <v>60</v>
      </c>
      <c r="CN7" s="118" t="str">
        <f>IFERROR(INDEX(Consequences,MATCH(CM7,'[9]Ratings Tables'!$A$5:$A$9,FALSE),MATCH(CH7,'[9]Ratings Tables'!$B$4:$F$4,FALSE)),"")</f>
        <v>Extreme</v>
      </c>
      <c r="CO7" s="114" t="s">
        <v>644</v>
      </c>
      <c r="CP7" s="114"/>
      <c r="CQ7" s="114"/>
      <c r="CR7" s="97" t="s">
        <v>47</v>
      </c>
      <c r="CS7" s="97" t="s">
        <v>61</v>
      </c>
      <c r="CT7" s="118" t="str">
        <f>IFERROR(INDEX(Consequences,MATCH(CS7,'[10]Ratings Tables'!$A$5:$A$9,FALSE),MATCH(CR7,'[10]Ratings Tables'!$B$4:$F$4,FALSE)),"")</f>
        <v>High</v>
      </c>
      <c r="CU7" s="120" t="s">
        <v>61</v>
      </c>
      <c r="CV7" s="118" t="str">
        <f>IFERROR(INDEX(Consequences,MATCH(CU7,'[10]Ratings Tables'!$A$5:$A$9,FALSE),MATCH(CR7,'[10]Ratings Tables'!$B$4:$F$4,FALSE)),"")</f>
        <v>High</v>
      </c>
      <c r="CW7" s="120" t="s">
        <v>60</v>
      </c>
      <c r="CX7" s="118" t="str">
        <f>IFERROR(INDEX(Consequences,MATCH(CW7,'[10]Ratings Tables'!$A$5:$A$9,FALSE),MATCH(CR7,'[10]Ratings Tables'!$B$4:$F$4,FALSE)),"")</f>
        <v>Extreme</v>
      </c>
      <c r="CY7" s="111" t="s">
        <v>671</v>
      </c>
      <c r="CZ7" s="111"/>
      <c r="DA7" s="111" t="s">
        <v>673</v>
      </c>
      <c r="DC7" s="13"/>
      <c r="DD7" s="13"/>
      <c r="DE7" s="13"/>
      <c r="DF7" s="13"/>
      <c r="DG7" s="13"/>
    </row>
    <row r="8" spans="1:111" ht="93.75" customHeight="1" x14ac:dyDescent="0.2">
      <c r="A8" s="121">
        <v>1.05</v>
      </c>
      <c r="B8" s="86" t="s">
        <v>67</v>
      </c>
      <c r="C8" s="88" t="s">
        <v>122</v>
      </c>
      <c r="D8" s="89" t="s">
        <v>207</v>
      </c>
      <c r="E8" s="88" t="s">
        <v>304</v>
      </c>
      <c r="F8" s="84" t="s">
        <v>48</v>
      </c>
      <c r="G8" s="84" t="s">
        <v>61</v>
      </c>
      <c r="H8" s="27" t="str">
        <f>IFERROR(INDEX(Consequences,MATCH(G8,'Ratings Tables'!$A$5:$A$9,FALSE),MATCH(F8,'Ratings Tables'!$B$4:$F$4,FALSE)),"")</f>
        <v>Medium</v>
      </c>
      <c r="I8" s="84" t="s">
        <v>60</v>
      </c>
      <c r="J8" s="27" t="str">
        <f>IFERROR(INDEX(Consequences,MATCH(I8,'Ratings Tables'!$A$5:$A$9,FALSE),MATCH(F8,'Ratings Tables'!$B$4:$F$4,FALSE)),"")</f>
        <v>High</v>
      </c>
      <c r="K8" s="84" t="s">
        <v>60</v>
      </c>
      <c r="L8" s="27" t="str">
        <f>IFERROR(INDEX(Consequences,MATCH(K8,'Ratings Tables'!$A$5:$A$9,FALSE),MATCH(F8,'Ratings Tables'!$B$4:$F$4,FALSE)),"")</f>
        <v>High</v>
      </c>
      <c r="M8" s="90" t="s">
        <v>302</v>
      </c>
      <c r="N8" s="90" t="s">
        <v>303</v>
      </c>
      <c r="O8" s="88" t="s">
        <v>711</v>
      </c>
      <c r="P8" s="97" t="s">
        <v>49</v>
      </c>
      <c r="Q8" s="120" t="s">
        <v>60</v>
      </c>
      <c r="R8" s="118" t="str">
        <f>IFERROR(INDEX(Consequences,MATCH(Q8,'[2]Ratings Tables'!$A$5:$A$9,FALSE),MATCH(P8,'[2]Ratings Tables'!$B$4:$F$4,FALSE)),"")</f>
        <v>Medium</v>
      </c>
      <c r="S8" s="120" t="s">
        <v>60</v>
      </c>
      <c r="T8" s="118" t="str">
        <f>IFERROR(INDEX(Consequences,MATCH(S8,'[2]Ratings Tables'!$A$5:$A$9,FALSE),MATCH(P8,'[2]Ratings Tables'!$B$4:$F$4,FALSE)),"")</f>
        <v>Medium</v>
      </c>
      <c r="U8" s="120" t="s">
        <v>59</v>
      </c>
      <c r="V8" s="118" t="str">
        <f>IFERROR(INDEX(Consequences,MATCH(U8,'[2]Ratings Tables'!$A$5:$A$9,FALSE),MATCH(P8,'[2]Ratings Tables'!$B$4:$F$4,FALSE)),"")</f>
        <v>High</v>
      </c>
      <c r="W8" s="114" t="s">
        <v>35</v>
      </c>
      <c r="X8" s="114" t="s">
        <v>371</v>
      </c>
      <c r="Y8" s="114" t="s">
        <v>376</v>
      </c>
      <c r="Z8" s="97" t="s">
        <v>49</v>
      </c>
      <c r="AA8" s="120" t="s">
        <v>60</v>
      </c>
      <c r="AB8" s="118" t="str">
        <f>IFERROR(INDEX(Consequences,MATCH(AA8,'[3]Ratings Tables'!$A$5:$A$9,FALSE),MATCH(Z8,'[3]Ratings Tables'!$B$4:$F$4,FALSE)),"")</f>
        <v>Medium</v>
      </c>
      <c r="AC8" s="120" t="s">
        <v>60</v>
      </c>
      <c r="AD8" s="118" t="str">
        <f>IFERROR(INDEX(Consequences,MATCH(AC8,'[3]Ratings Tables'!$A$5:$A$9,FALSE),MATCH(Z8,'[3]Ratings Tables'!$B$4:$F$4,FALSE)),"")</f>
        <v>Medium</v>
      </c>
      <c r="AE8" s="120" t="s">
        <v>59</v>
      </c>
      <c r="AF8" s="118" t="str">
        <f>IFERROR(INDEX(Consequences,MATCH(AE8,'[3]Ratings Tables'!$A$5:$A$9,FALSE),MATCH(Z8,'[3]Ratings Tables'!$B$4:$F$4,FALSE)),"")</f>
        <v>High</v>
      </c>
      <c r="AG8" s="111" t="s">
        <v>416</v>
      </c>
      <c r="AH8" s="111" t="s">
        <v>417</v>
      </c>
      <c r="AI8" s="111" t="s">
        <v>35</v>
      </c>
      <c r="AJ8" s="120" t="s">
        <v>47</v>
      </c>
      <c r="AK8" s="120" t="s">
        <v>60</v>
      </c>
      <c r="AL8" s="118" t="str">
        <f>IFERROR(INDEX(Consequences,MATCH(AK8,'[4]Ratings Tables'!$A$5:$A$9,FALSE),MATCH(AJ8,'[4]Ratings Tables'!$B$4:$F$4,FALSE)),"")</f>
        <v>Extreme</v>
      </c>
      <c r="AM8" s="120" t="s">
        <v>60</v>
      </c>
      <c r="AN8" s="118" t="str">
        <f>IFERROR(INDEX(Consequences,MATCH(AM8,'[4]Ratings Tables'!$A$5:$A$9,FALSE),MATCH(AJ8,'[4]Ratings Tables'!$B$4:$F$4,FALSE)),"")</f>
        <v>Extreme</v>
      </c>
      <c r="AO8" s="120" t="s">
        <v>59</v>
      </c>
      <c r="AP8" s="118" t="str">
        <f>IFERROR(INDEX(Consequences,MATCH(AO8,'[4]Ratings Tables'!$A$5:$A$9,FALSE),MATCH(AJ8,'[4]Ratings Tables'!$B$4:$F$4,FALSE)),"")</f>
        <v>Extreme</v>
      </c>
      <c r="AQ8" s="127" t="s">
        <v>476</v>
      </c>
      <c r="AR8" s="127" t="s">
        <v>477</v>
      </c>
      <c r="AS8" s="127" t="s">
        <v>478</v>
      </c>
      <c r="AT8" s="97" t="s">
        <v>49</v>
      </c>
      <c r="AU8" s="120" t="s">
        <v>60</v>
      </c>
      <c r="AV8" s="118" t="str">
        <f>IFERROR(INDEX(Consequences,MATCH(AU8,'[5]Ratings Tables'!$A$5:$A$9,FALSE),MATCH(AT8,'[5]Ratings Tables'!$B$4:$F$4,FALSE)),"")</f>
        <v>Medium</v>
      </c>
      <c r="AW8" s="120" t="s">
        <v>60</v>
      </c>
      <c r="AX8" s="118" t="str">
        <f>IFERROR(INDEX(Consequences,MATCH(AW8,'[5]Ratings Tables'!$A$5:$A$9,FALSE),MATCH(AT8,'[5]Ratings Tables'!$B$4:$F$4,FALSE)),"")</f>
        <v>Medium</v>
      </c>
      <c r="AY8" s="120" t="s">
        <v>59</v>
      </c>
      <c r="AZ8" s="118" t="str">
        <f>IFERROR(INDEX(Consequences,MATCH(AY8,'[5]Ratings Tables'!$A$5:$A$9,FALSE),MATCH(AT8,'[5]Ratings Tables'!$B$4:$F$4,FALSE)),"")</f>
        <v>High</v>
      </c>
      <c r="BA8" s="111" t="s">
        <v>35</v>
      </c>
      <c r="BB8" s="111" t="s">
        <v>517</v>
      </c>
      <c r="BC8" s="111" t="s">
        <v>518</v>
      </c>
      <c r="BD8" s="97" t="s">
        <v>49</v>
      </c>
      <c r="BE8" s="120" t="s">
        <v>60</v>
      </c>
      <c r="BF8" s="118" t="str">
        <f>IFERROR(INDEX(Consequences,MATCH(BE8,'[6]Ratings Tables'!$A$5:$A$9,FALSE),MATCH(BD8,'[6]Ratings Tables'!$B$4:$F$4,FALSE)),"")</f>
        <v>Medium</v>
      </c>
      <c r="BG8" s="120" t="s">
        <v>60</v>
      </c>
      <c r="BH8" s="118" t="str">
        <f>IFERROR(INDEX(Consequences,MATCH(BG8,'[6]Ratings Tables'!$A$5:$A$9,FALSE),MATCH(BD8,'[6]Ratings Tables'!$B$4:$F$4,FALSE)),"")</f>
        <v>Medium</v>
      </c>
      <c r="BI8" s="120" t="s">
        <v>59</v>
      </c>
      <c r="BJ8" s="118" t="str">
        <f>IFERROR(INDEX(Consequences,MATCH(BI8,'[6]Ratings Tables'!$A$5:$A$9,FALSE),MATCH(BD8,'[6]Ratings Tables'!$B$4:$F$4,FALSE)),"")</f>
        <v>High</v>
      </c>
      <c r="BK8" s="114" t="s">
        <v>35</v>
      </c>
      <c r="BL8" s="114" t="s">
        <v>35</v>
      </c>
      <c r="BM8" s="114" t="s">
        <v>558</v>
      </c>
      <c r="BN8" s="120" t="s">
        <v>48</v>
      </c>
      <c r="BO8" s="120" t="s">
        <v>60</v>
      </c>
      <c r="BP8" s="118" t="str">
        <f>IFERROR(INDEX(Consequences,MATCH(BO8,'[7]Ratings Tables'!$A$5:$A$9,FALSE),MATCH(BN8,'[7]Ratings Tables'!$B$4:$F$4,FALSE)),"")</f>
        <v>High</v>
      </c>
      <c r="BQ8" s="120" t="s">
        <v>60</v>
      </c>
      <c r="BR8" s="118" t="str">
        <f>IFERROR(INDEX(Consequences,MATCH(BQ8,'[7]Ratings Tables'!$A$5:$A$9,FALSE),MATCH(BN8,'[7]Ratings Tables'!$B$4:$F$4,FALSE)),"")</f>
        <v>High</v>
      </c>
      <c r="BS8" s="120" t="s">
        <v>59</v>
      </c>
      <c r="BT8" s="149" t="str">
        <f>IFERROR(INDEX(Consequences,MATCH(BS8,'[7]Ratings Tables'!$A$5:$A$9,FALSE),MATCH(BN8,'[7]Ratings Tables'!$B$4:$F$4,FALSE)),"")</f>
        <v>Extreme</v>
      </c>
      <c r="BU8" s="111" t="s">
        <v>582</v>
      </c>
      <c r="BV8" s="111" t="s">
        <v>583</v>
      </c>
      <c r="BW8" s="111" t="s">
        <v>584</v>
      </c>
      <c r="BX8" s="97" t="s">
        <v>49</v>
      </c>
      <c r="BY8" s="120" t="s">
        <v>60</v>
      </c>
      <c r="BZ8" s="118" t="str">
        <f>IFERROR(INDEX(Consequences,MATCH(BY8,'[8]Ratings Tables'!$A$5:$A$9,FALSE),MATCH(BX8,'[8]Ratings Tables'!$B$4:$F$4,FALSE)),"")</f>
        <v>Medium</v>
      </c>
      <c r="CA8" s="120" t="s">
        <v>60</v>
      </c>
      <c r="CB8" s="118" t="str">
        <f>IFERROR(INDEX(Consequences,MATCH(CA8,'[8]Ratings Tables'!$A$5:$A$9,FALSE),MATCH(BX8,'[8]Ratings Tables'!$B$4:$F$4,FALSE)),"")</f>
        <v>Medium</v>
      </c>
      <c r="CC8" s="120" t="s">
        <v>59</v>
      </c>
      <c r="CD8" s="118" t="str">
        <f>IFERROR(INDEX(Consequences,MATCH(CC8,'[8]Ratings Tables'!$A$5:$A$9,FALSE),MATCH(BX8,'[8]Ratings Tables'!$B$4:$F$4,FALSE)),"")</f>
        <v>High</v>
      </c>
      <c r="CE8" s="114" t="s">
        <v>613</v>
      </c>
      <c r="CF8" s="114" t="s">
        <v>35</v>
      </c>
      <c r="CG8" s="114" t="s">
        <v>608</v>
      </c>
      <c r="CH8" s="97" t="s">
        <v>49</v>
      </c>
      <c r="CI8" s="120" t="s">
        <v>60</v>
      </c>
      <c r="CJ8" s="118" t="str">
        <f>IFERROR(INDEX(Consequences,MATCH(CI8,'[9]Ratings Tables'!$A$5:$A$9,FALSE),MATCH(CH8,'[9]Ratings Tables'!$B$4:$F$4,FALSE)),"")</f>
        <v>Medium</v>
      </c>
      <c r="CK8" s="120" t="s">
        <v>60</v>
      </c>
      <c r="CL8" s="118" t="str">
        <f>IFERROR(INDEX(Consequences,MATCH(CK8,'[9]Ratings Tables'!$A$5:$A$9,FALSE),MATCH(CH8,'[9]Ratings Tables'!$B$4:$F$4,FALSE)),"")</f>
        <v>Medium</v>
      </c>
      <c r="CM8" s="120" t="s">
        <v>59</v>
      </c>
      <c r="CN8" s="118" t="str">
        <f>IFERROR(INDEX(Consequences,MATCH(CM8,'[9]Ratings Tables'!$A$5:$A$9,FALSE),MATCH(CH8,'[9]Ratings Tables'!$B$4:$F$4,FALSE)),"")</f>
        <v>High</v>
      </c>
      <c r="CO8" s="114" t="s">
        <v>643</v>
      </c>
      <c r="CP8" s="114" t="s">
        <v>645</v>
      </c>
      <c r="CQ8" s="114" t="s">
        <v>35</v>
      </c>
      <c r="CR8" s="97" t="s">
        <v>48</v>
      </c>
      <c r="CS8" s="120" t="s">
        <v>60</v>
      </c>
      <c r="CT8" s="118" t="str">
        <f>IFERROR(INDEX(Consequences,MATCH(CS8,'[10]Ratings Tables'!$A$5:$A$9,FALSE),MATCH(CR8,'[10]Ratings Tables'!$B$4:$F$4,FALSE)),"")</f>
        <v>High</v>
      </c>
      <c r="CU8" s="120" t="s">
        <v>60</v>
      </c>
      <c r="CV8" s="118" t="str">
        <f>IFERROR(INDEX(Consequences,MATCH(CU8,'[10]Ratings Tables'!$A$5:$A$9,FALSE),MATCH(CR8,'[10]Ratings Tables'!$B$4:$F$4,FALSE)),"")</f>
        <v>High</v>
      </c>
      <c r="CW8" s="120" t="s">
        <v>59</v>
      </c>
      <c r="CX8" s="118" t="str">
        <f>IFERROR(INDEX(Consequences,MATCH(CW8,'[10]Ratings Tables'!$A$5:$A$9,FALSE),MATCH(CR8,'[10]Ratings Tables'!$B$4:$F$4,FALSE)),"")</f>
        <v>Extreme</v>
      </c>
      <c r="CY8" s="111" t="s">
        <v>674</v>
      </c>
      <c r="CZ8" s="111" t="s">
        <v>675</v>
      </c>
      <c r="DA8" s="111" t="s">
        <v>676</v>
      </c>
      <c r="DC8" s="13"/>
      <c r="DD8" s="13"/>
      <c r="DE8" s="13"/>
      <c r="DF8" s="13"/>
    </row>
    <row r="9" spans="1:111" ht="120" customHeight="1" x14ac:dyDescent="0.2">
      <c r="A9" s="30">
        <v>1.06</v>
      </c>
      <c r="B9" s="86" t="s">
        <v>68</v>
      </c>
      <c r="C9" s="88" t="s">
        <v>188</v>
      </c>
      <c r="D9" s="89" t="s">
        <v>693</v>
      </c>
      <c r="E9" s="88" t="s">
        <v>254</v>
      </c>
      <c r="F9" s="84" t="s">
        <v>48</v>
      </c>
      <c r="G9" s="84" t="s">
        <v>61</v>
      </c>
      <c r="H9" s="27" t="str">
        <f>IFERROR(INDEX(Consequences,MATCH(G9,'Ratings Tables'!$A$5:$A$9,FALSE),MATCH(F9,'Ratings Tables'!$B$4:$F$4,FALSE)),"")</f>
        <v>Medium</v>
      </c>
      <c r="I9" s="84" t="s">
        <v>60</v>
      </c>
      <c r="J9" s="27" t="str">
        <f>IFERROR(INDEX(Consequences,MATCH(I9,'Ratings Tables'!$A$5:$A$9,FALSE),MATCH(F9,'Ratings Tables'!$B$4:$F$4,FALSE)),"")</f>
        <v>High</v>
      </c>
      <c r="K9" s="84" t="s">
        <v>60</v>
      </c>
      <c r="L9" s="27" t="str">
        <f>IFERROR(INDEX(Consequences,MATCH(K9,'Ratings Tables'!$A$5:$A$9,FALSE),MATCH(F9,'Ratings Tables'!$B$4:$F$4,FALSE)),"")</f>
        <v>High</v>
      </c>
      <c r="M9" s="90" t="s">
        <v>91</v>
      </c>
      <c r="N9" s="90" t="s">
        <v>108</v>
      </c>
      <c r="O9" s="88"/>
      <c r="P9" s="97" t="s">
        <v>48</v>
      </c>
      <c r="Q9" s="120" t="s">
        <v>61</v>
      </c>
      <c r="R9" s="118" t="str">
        <f>IFERROR(INDEX(Consequences,MATCH(Q9,'[2]Ratings Tables'!$A$5:$A$9,FALSE),MATCH(P9,'[2]Ratings Tables'!$B$4:$F$4,FALSE)),"")</f>
        <v>Medium</v>
      </c>
      <c r="S9" s="120" t="s">
        <v>60</v>
      </c>
      <c r="T9" s="118" t="str">
        <f>IFERROR(INDEX(Consequences,MATCH(S9,'[2]Ratings Tables'!$A$5:$A$9,FALSE),MATCH(P9,'[2]Ratings Tables'!$B$4:$F$4,FALSE)),"")</f>
        <v>High</v>
      </c>
      <c r="U9" s="120" t="s">
        <v>60</v>
      </c>
      <c r="V9" s="118" t="str">
        <f>IFERROR(INDEX(Consequences,MATCH(U9,'[2]Ratings Tables'!$A$5:$A$9,FALSE),MATCH(P9,'[2]Ratings Tables'!$B$4:$F$4,FALSE)),"")</f>
        <v>High</v>
      </c>
      <c r="W9" s="114" t="s">
        <v>35</v>
      </c>
      <c r="X9" s="114"/>
      <c r="Y9" s="114" t="s">
        <v>377</v>
      </c>
      <c r="Z9" s="97" t="s">
        <v>48</v>
      </c>
      <c r="AA9" s="120" t="s">
        <v>61</v>
      </c>
      <c r="AB9" s="118" t="str">
        <f>IFERROR(INDEX(Consequences,MATCH(AA9,'[3]Ratings Tables'!$A$5:$A$9,FALSE),MATCH(Z9,'[3]Ratings Tables'!$B$4:$F$4,FALSE)),"")</f>
        <v>Medium</v>
      </c>
      <c r="AC9" s="120" t="s">
        <v>60</v>
      </c>
      <c r="AD9" s="118" t="str">
        <f>IFERROR(INDEX(Consequences,MATCH(AC9,'[3]Ratings Tables'!$A$5:$A$9,FALSE),MATCH(Z9,'[3]Ratings Tables'!$B$4:$F$4,FALSE)),"")</f>
        <v>High</v>
      </c>
      <c r="AE9" s="120" t="s">
        <v>60</v>
      </c>
      <c r="AF9" s="118" t="str">
        <f>IFERROR(INDEX(Consequences,MATCH(AE9,'[3]Ratings Tables'!$A$5:$A$9,FALSE),MATCH(Z9,'[3]Ratings Tables'!$B$4:$F$4,FALSE)),"")</f>
        <v>High</v>
      </c>
      <c r="AG9" s="111" t="s">
        <v>418</v>
      </c>
      <c r="AH9" s="111" t="s">
        <v>35</v>
      </c>
      <c r="AI9" s="111" t="s">
        <v>419</v>
      </c>
      <c r="AJ9" s="97" t="s">
        <v>48</v>
      </c>
      <c r="AK9" s="120" t="s">
        <v>60</v>
      </c>
      <c r="AL9" s="118" t="str">
        <f>IFERROR(INDEX(Consequences,MATCH(AK9,'[4]Ratings Tables'!$A$5:$A$9,FALSE),MATCH(AJ9,'[4]Ratings Tables'!$B$4:$F$4,FALSE)),"")</f>
        <v>High</v>
      </c>
      <c r="AM9" s="120" t="s">
        <v>60</v>
      </c>
      <c r="AN9" s="118" t="str">
        <f>IFERROR(INDEX(Consequences,MATCH(AM9,'[4]Ratings Tables'!$A$5:$A$9,FALSE),MATCH(AJ9,'[4]Ratings Tables'!$B$4:$F$4,FALSE)),"")</f>
        <v>High</v>
      </c>
      <c r="AO9" s="120" t="s">
        <v>60</v>
      </c>
      <c r="AP9" s="118" t="str">
        <f>IFERROR(INDEX(Consequences,MATCH(AO9,'[4]Ratings Tables'!$A$5:$A$9,FALSE),MATCH(AJ9,'[4]Ratings Tables'!$B$4:$F$4,FALSE)),"")</f>
        <v>High</v>
      </c>
      <c r="AQ9" s="127" t="s">
        <v>35</v>
      </c>
      <c r="AR9" s="127" t="s">
        <v>479</v>
      </c>
      <c r="AS9" s="127" t="s">
        <v>35</v>
      </c>
      <c r="AT9" s="97" t="s">
        <v>48</v>
      </c>
      <c r="AU9" s="120" t="s">
        <v>60</v>
      </c>
      <c r="AV9" s="118" t="str">
        <f>IFERROR(INDEX(Consequences,MATCH(AU9,'[5]Ratings Tables'!$A$5:$A$9,FALSE),MATCH(AT9,'[5]Ratings Tables'!$B$4:$F$4,FALSE)),"")</f>
        <v>High</v>
      </c>
      <c r="AW9" s="120" t="s">
        <v>60</v>
      </c>
      <c r="AX9" s="118" t="str">
        <f>IFERROR(INDEX(Consequences,MATCH(AW9,'[5]Ratings Tables'!$A$5:$A$9,FALSE),MATCH(AT9,'[5]Ratings Tables'!$B$4:$F$4,FALSE)),"")</f>
        <v>High</v>
      </c>
      <c r="AY9" s="120" t="s">
        <v>60</v>
      </c>
      <c r="AZ9" s="118" t="str">
        <f>IFERROR(INDEX(Consequences,MATCH(AY9,'[5]Ratings Tables'!$A$5:$A$9,FALSE),MATCH(AT9,'[5]Ratings Tables'!$B$4:$F$4,FALSE)),"")</f>
        <v>High</v>
      </c>
      <c r="BA9" s="111" t="s">
        <v>519</v>
      </c>
      <c r="BB9" s="111" t="s">
        <v>520</v>
      </c>
      <c r="BC9" s="111" t="s">
        <v>521</v>
      </c>
      <c r="BD9" s="97" t="s">
        <v>48</v>
      </c>
      <c r="BE9" s="120" t="s">
        <v>61</v>
      </c>
      <c r="BF9" s="118" t="str">
        <f>IFERROR(INDEX(Consequences,MATCH(BE9,'[6]Ratings Tables'!$A$5:$A$9,FALSE),MATCH(BD9,'[6]Ratings Tables'!$B$4:$F$4,FALSE)),"")</f>
        <v>Medium</v>
      </c>
      <c r="BG9" s="120" t="s">
        <v>60</v>
      </c>
      <c r="BH9" s="118" t="str">
        <f>IFERROR(INDEX(Consequences,MATCH(BG9,'[6]Ratings Tables'!$A$5:$A$9,FALSE),MATCH(BD9,'[6]Ratings Tables'!$B$4:$F$4,FALSE)),"")</f>
        <v>High</v>
      </c>
      <c r="BI9" s="120" t="s">
        <v>60</v>
      </c>
      <c r="BJ9" s="118" t="str">
        <f>IFERROR(INDEX(Consequences,MATCH(BI9,'[6]Ratings Tables'!$A$5:$A$9,FALSE),MATCH(BD9,'[6]Ratings Tables'!$B$4:$F$4,FALSE)),"")</f>
        <v>High</v>
      </c>
      <c r="BK9" s="114" t="s">
        <v>35</v>
      </c>
      <c r="BL9" s="114" t="s">
        <v>35</v>
      </c>
      <c r="BM9" s="114" t="s">
        <v>559</v>
      </c>
      <c r="BN9" s="120" t="s">
        <v>48</v>
      </c>
      <c r="BO9" s="120" t="s">
        <v>61</v>
      </c>
      <c r="BP9" s="118" t="str">
        <f>IFERROR(INDEX(Consequences,MATCH(BO9,'[7]Ratings Tables'!$A$5:$A$9,FALSE),MATCH(BN9,'[7]Ratings Tables'!$B$4:$F$4,FALSE)),"")</f>
        <v>Medium</v>
      </c>
      <c r="BQ9" s="120" t="s">
        <v>60</v>
      </c>
      <c r="BR9" s="118" t="str">
        <f>IFERROR(INDEX(Consequences,MATCH(BQ9,'[7]Ratings Tables'!$A$5:$A$9,FALSE),MATCH(BN9,'[7]Ratings Tables'!$B$4:$F$4,FALSE)),"")</f>
        <v>High</v>
      </c>
      <c r="BS9" s="120" t="s">
        <v>60</v>
      </c>
      <c r="BT9" s="118" t="str">
        <f>IFERROR(INDEX(Consequences,MATCH(BS9,'[7]Ratings Tables'!$A$5:$A$9,FALSE),MATCH(BN9,'[7]Ratings Tables'!$B$4:$F$4,FALSE)),"")</f>
        <v>High</v>
      </c>
      <c r="BU9" s="111" t="s">
        <v>585</v>
      </c>
      <c r="BV9" s="111" t="s">
        <v>586</v>
      </c>
      <c r="BW9" s="111" t="s">
        <v>348</v>
      </c>
      <c r="BX9" s="97" t="s">
        <v>48</v>
      </c>
      <c r="BY9" s="120" t="s">
        <v>60</v>
      </c>
      <c r="BZ9" s="118" t="str">
        <f>IFERROR(INDEX(Consequences,MATCH(BY9,'[8]Ratings Tables'!$A$5:$A$9,FALSE),MATCH(BX9,'[8]Ratings Tables'!$B$4:$F$4,FALSE)),"")</f>
        <v>High</v>
      </c>
      <c r="CA9" s="120" t="s">
        <v>60</v>
      </c>
      <c r="CB9" s="118" t="str">
        <f>IFERROR(INDEX(Consequences,MATCH(CA9,'[8]Ratings Tables'!$A$5:$A$9,FALSE),MATCH(BX9,'[8]Ratings Tables'!$B$4:$F$4,FALSE)),"")</f>
        <v>High</v>
      </c>
      <c r="CC9" s="120" t="s">
        <v>59</v>
      </c>
      <c r="CD9" s="118" t="str">
        <f>IFERROR(INDEX(Consequences,MATCH(CC9,'[8]Ratings Tables'!$A$5:$A$9,FALSE),MATCH(BX9,'[8]Ratings Tables'!$B$4:$F$4,FALSE)),"")</f>
        <v>Extreme</v>
      </c>
      <c r="CE9" s="114" t="s">
        <v>614</v>
      </c>
      <c r="CF9" s="114" t="s">
        <v>615</v>
      </c>
      <c r="CG9" s="114" t="s">
        <v>608</v>
      </c>
      <c r="CH9" s="97" t="s">
        <v>48</v>
      </c>
      <c r="CI9" s="120" t="s">
        <v>61</v>
      </c>
      <c r="CJ9" s="118" t="str">
        <f>IFERROR(INDEX(Consequences,MATCH(CI9,'[9]Ratings Tables'!$A$5:$A$9,FALSE),MATCH(CH9,'[9]Ratings Tables'!$B$4:$F$4,FALSE)),"")</f>
        <v>Medium</v>
      </c>
      <c r="CK9" s="120" t="s">
        <v>60</v>
      </c>
      <c r="CL9" s="118" t="str">
        <f>IFERROR(INDEX(Consequences,MATCH(CK9,'[9]Ratings Tables'!$A$5:$A$9,FALSE),MATCH(CH9,'[9]Ratings Tables'!$B$4:$F$4,FALSE)),"")</f>
        <v>High</v>
      </c>
      <c r="CM9" s="120" t="s">
        <v>60</v>
      </c>
      <c r="CN9" s="118" t="str">
        <f>IFERROR(INDEX(Consequences,MATCH(CM9,'[9]Ratings Tables'!$A$5:$A$9,FALSE),MATCH(CH9,'[9]Ratings Tables'!$B$4:$F$4,FALSE)),"")</f>
        <v>High</v>
      </c>
      <c r="CO9" s="114" t="s">
        <v>646</v>
      </c>
      <c r="CP9" s="114" t="s">
        <v>391</v>
      </c>
      <c r="CQ9" s="114" t="s">
        <v>647</v>
      </c>
      <c r="CR9" s="97" t="s">
        <v>48</v>
      </c>
      <c r="CS9" s="120" t="s">
        <v>61</v>
      </c>
      <c r="CT9" s="118" t="str">
        <f>IFERROR(INDEX(Consequences,MATCH(CS9,'[10]Ratings Tables'!$A$5:$A$9,FALSE),MATCH(CR9,'[10]Ratings Tables'!$B$4:$F$4,FALSE)),"")</f>
        <v>Medium</v>
      </c>
      <c r="CU9" s="120" t="s">
        <v>60</v>
      </c>
      <c r="CV9" s="118" t="str">
        <f>IFERROR(INDEX(Consequences,MATCH(CU9,'[10]Ratings Tables'!$A$5:$A$9,FALSE),MATCH(CR9,'[10]Ratings Tables'!$B$4:$F$4,FALSE)),"")</f>
        <v>High</v>
      </c>
      <c r="CW9" s="120" t="s">
        <v>60</v>
      </c>
      <c r="CX9" s="118" t="str">
        <f>IFERROR(INDEX(Consequences,MATCH(CW9,'[10]Ratings Tables'!$A$5:$A$9,FALSE),MATCH(CR9,'[10]Ratings Tables'!$B$4:$F$4,FALSE)),"")</f>
        <v>High</v>
      </c>
      <c r="CY9" s="111" t="s">
        <v>35</v>
      </c>
      <c r="CZ9" s="111" t="s">
        <v>35</v>
      </c>
      <c r="DA9" s="111" t="s">
        <v>677</v>
      </c>
      <c r="DC9" s="13"/>
    </row>
    <row r="10" spans="1:111" ht="101.25" x14ac:dyDescent="0.2">
      <c r="A10" s="30">
        <v>1.07</v>
      </c>
      <c r="B10" s="86" t="s">
        <v>68</v>
      </c>
      <c r="C10" s="88" t="s">
        <v>329</v>
      </c>
      <c r="D10" s="89" t="s">
        <v>94</v>
      </c>
      <c r="E10" s="88" t="s">
        <v>205</v>
      </c>
      <c r="F10" s="84" t="s">
        <v>47</v>
      </c>
      <c r="G10" s="84" t="s">
        <v>60</v>
      </c>
      <c r="H10" s="27" t="str">
        <f>IFERROR(INDEX(Consequences,MATCH(G10,'Ratings Tables'!$A$5:$A$9,FALSE),MATCH(F10,'Ratings Tables'!$B$4:$F$4,FALSE)),"")</f>
        <v>Extreme</v>
      </c>
      <c r="I10" s="84" t="s">
        <v>61</v>
      </c>
      <c r="J10" s="27" t="str">
        <f>IFERROR(INDEX(Consequences,MATCH(I10,'Ratings Tables'!$A$5:$A$9,FALSE),MATCH(F10,'Ratings Tables'!$B$4:$F$4,FALSE)),"")</f>
        <v>High</v>
      </c>
      <c r="K10" s="84" t="s">
        <v>61</v>
      </c>
      <c r="L10" s="27" t="str">
        <f>IFERROR(INDEX(Consequences,MATCH(K10,'Ratings Tables'!$A$5:$A$9,FALSE),MATCH(F10,'Ratings Tables'!$B$4:$F$4,FALSE)),"")</f>
        <v>High</v>
      </c>
      <c r="M10" s="90" t="s">
        <v>92</v>
      </c>
      <c r="N10" s="90" t="s">
        <v>93</v>
      </c>
      <c r="O10" s="88" t="s">
        <v>261</v>
      </c>
      <c r="P10" s="97" t="s">
        <v>47</v>
      </c>
      <c r="Q10" s="120" t="s">
        <v>60</v>
      </c>
      <c r="R10" s="118" t="str">
        <f>IFERROR(INDEX(Consequences,MATCH(Q10,'[2]Ratings Tables'!$A$5:$A$9,FALSE),MATCH(P10,'[2]Ratings Tables'!$B$4:$F$4,FALSE)),"")</f>
        <v>Extreme</v>
      </c>
      <c r="S10" s="120" t="s">
        <v>61</v>
      </c>
      <c r="T10" s="118" t="str">
        <f>IFERROR(INDEX(Consequences,MATCH(S10,'[2]Ratings Tables'!$A$5:$A$9,FALSE),MATCH(P10,'[2]Ratings Tables'!$B$4:$F$4,FALSE)),"")</f>
        <v>High</v>
      </c>
      <c r="U10" s="120" t="s">
        <v>61</v>
      </c>
      <c r="V10" s="118" t="str">
        <f>IFERROR(INDEX(Consequences,MATCH(U10,'[2]Ratings Tables'!$A$5:$A$9,FALSE),MATCH(P10,'[2]Ratings Tables'!$B$4:$F$4,FALSE)),"")</f>
        <v>High</v>
      </c>
      <c r="W10" s="114" t="s">
        <v>35</v>
      </c>
      <c r="X10" s="114" t="s">
        <v>378</v>
      </c>
      <c r="Y10" s="114" t="s">
        <v>35</v>
      </c>
      <c r="Z10" s="97" t="s">
        <v>47</v>
      </c>
      <c r="AA10" s="120" t="s">
        <v>60</v>
      </c>
      <c r="AB10" s="118" t="str">
        <f>IFERROR(INDEX(Consequences,MATCH(AA10,'[3]Ratings Tables'!$A$5:$A$9,FALSE),MATCH(Z10,'[3]Ratings Tables'!$B$4:$F$4,FALSE)),"")</f>
        <v>Extreme</v>
      </c>
      <c r="AC10" s="120" t="s">
        <v>61</v>
      </c>
      <c r="AD10" s="118" t="str">
        <f>IFERROR(INDEX(Consequences,MATCH(AC10,'[3]Ratings Tables'!$A$5:$A$9,FALSE),MATCH(Z10,'[3]Ratings Tables'!$B$4:$F$4,FALSE)),"")</f>
        <v>High</v>
      </c>
      <c r="AE10" s="120" t="s">
        <v>61</v>
      </c>
      <c r="AF10" s="118" t="str">
        <f>IFERROR(INDEX(Consequences,MATCH(AE10,'[3]Ratings Tables'!$A$5:$A$9,FALSE),MATCH(Z10,'[3]Ratings Tables'!$B$4:$F$4,FALSE)),"")</f>
        <v>High</v>
      </c>
      <c r="AG10" s="111" t="s">
        <v>420</v>
      </c>
      <c r="AH10" s="111" t="s">
        <v>35</v>
      </c>
      <c r="AI10" s="111" t="s">
        <v>421</v>
      </c>
      <c r="AJ10" s="97" t="s">
        <v>47</v>
      </c>
      <c r="AK10" s="120" t="s">
        <v>60</v>
      </c>
      <c r="AL10" s="118" t="str">
        <f>IFERROR(INDEX(Consequences,MATCH(AK10,'[4]Ratings Tables'!$A$5:$A$9,FALSE),MATCH(AJ10,'[4]Ratings Tables'!$B$4:$F$4,FALSE)),"")</f>
        <v>Extreme</v>
      </c>
      <c r="AM10" s="120" t="s">
        <v>60</v>
      </c>
      <c r="AN10" s="118" t="str">
        <f>IFERROR(INDEX(Consequences,MATCH(AM10,'[4]Ratings Tables'!$A$5:$A$9,FALSE),MATCH(AJ10,'[4]Ratings Tables'!$B$4:$F$4,FALSE)),"")</f>
        <v>Extreme</v>
      </c>
      <c r="AO10" s="120" t="s">
        <v>60</v>
      </c>
      <c r="AP10" s="118" t="str">
        <f>IFERROR(INDEX(Consequences,MATCH(AO10,'[4]Ratings Tables'!$A$5:$A$9,FALSE),MATCH(AJ10,'[4]Ratings Tables'!$B$4:$F$4,FALSE)),"")</f>
        <v>Extreme</v>
      </c>
      <c r="AQ10" s="127" t="s">
        <v>35</v>
      </c>
      <c r="AR10" s="127" t="s">
        <v>479</v>
      </c>
      <c r="AS10" s="127" t="s">
        <v>480</v>
      </c>
      <c r="AT10" s="97" t="s">
        <v>47</v>
      </c>
      <c r="AU10" s="120" t="s">
        <v>61</v>
      </c>
      <c r="AV10" s="118" t="str">
        <f>IFERROR(INDEX(Consequences,MATCH(AU10,'[5]Ratings Tables'!$A$5:$A$9,FALSE),MATCH(AT10,'[5]Ratings Tables'!$B$4:$F$4,FALSE)),"")</f>
        <v>High</v>
      </c>
      <c r="AW10" s="120" t="s">
        <v>61</v>
      </c>
      <c r="AX10" s="118" t="str">
        <f>IFERROR(INDEX(Consequences,MATCH(AW10,'[5]Ratings Tables'!$A$5:$A$9,FALSE),MATCH(AT10,'[5]Ratings Tables'!$B$4:$F$4,FALSE)),"")</f>
        <v>High</v>
      </c>
      <c r="AY10" s="120" t="s">
        <v>61</v>
      </c>
      <c r="AZ10" s="118" t="str">
        <f>IFERROR(INDEX(Consequences,MATCH(AY10,'[5]Ratings Tables'!$A$5:$A$9,FALSE),MATCH(AT10,'[5]Ratings Tables'!$B$4:$F$4,FALSE)),"")</f>
        <v>High</v>
      </c>
      <c r="BA10" s="111" t="s">
        <v>35</v>
      </c>
      <c r="BB10" s="111" t="s">
        <v>35</v>
      </c>
      <c r="BC10" s="111" t="s">
        <v>522</v>
      </c>
      <c r="BD10" s="97" t="s">
        <v>47</v>
      </c>
      <c r="BE10" s="120" t="s">
        <v>60</v>
      </c>
      <c r="BF10" s="118" t="str">
        <f>IFERROR(INDEX(Consequences,MATCH(BE10,'[6]Ratings Tables'!$A$5:$A$9,FALSE),MATCH(BD10,'[6]Ratings Tables'!$B$4:$F$4,FALSE)),"")</f>
        <v>Extreme</v>
      </c>
      <c r="BG10" s="120" t="s">
        <v>61</v>
      </c>
      <c r="BH10" s="118" t="str">
        <f>IFERROR(INDEX(Consequences,MATCH(BG10,'[6]Ratings Tables'!$A$5:$A$9,FALSE),MATCH(BD10,'[6]Ratings Tables'!$B$4:$F$4,FALSE)),"")</f>
        <v>High</v>
      </c>
      <c r="BI10" s="120" t="s">
        <v>61</v>
      </c>
      <c r="BJ10" s="118" t="str">
        <f>IFERROR(INDEX(Consequences,MATCH(BI10,'[6]Ratings Tables'!$A$5:$A$9,FALSE),MATCH(BD10,'[6]Ratings Tables'!$B$4:$F$4,FALSE)),"")</f>
        <v>High</v>
      </c>
      <c r="BK10" s="114" t="s">
        <v>35</v>
      </c>
      <c r="BL10" s="114" t="s">
        <v>35</v>
      </c>
      <c r="BM10" s="114" t="s">
        <v>558</v>
      </c>
      <c r="BN10" s="120" t="s">
        <v>47</v>
      </c>
      <c r="BO10" s="120" t="s">
        <v>61</v>
      </c>
      <c r="BP10" s="118" t="str">
        <f>IFERROR(INDEX(Consequences,MATCH(BO10,'[7]Ratings Tables'!$A$5:$A$9,FALSE),MATCH(BN10,'[7]Ratings Tables'!$B$4:$F$4,FALSE)),"")</f>
        <v>High</v>
      </c>
      <c r="BQ10" s="120" t="s">
        <v>61</v>
      </c>
      <c r="BR10" s="118" t="str">
        <f>IFERROR(INDEX(Consequences,MATCH(BQ10,'[7]Ratings Tables'!$A$5:$A$9,FALSE),MATCH(BN10,'[7]Ratings Tables'!$B$4:$F$4,FALSE)),"")</f>
        <v>High</v>
      </c>
      <c r="BS10" s="120" t="s">
        <v>61</v>
      </c>
      <c r="BT10" s="118" t="str">
        <f>IFERROR(INDEX(Consequences,MATCH(BS10,'[7]Ratings Tables'!$A$5:$A$9,FALSE),MATCH(BN10,'[7]Ratings Tables'!$B$4:$F$4,FALSE)),"")</f>
        <v>High</v>
      </c>
      <c r="BU10" s="111" t="s">
        <v>587</v>
      </c>
      <c r="BV10" s="111" t="s">
        <v>588</v>
      </c>
      <c r="BW10" s="111" t="s">
        <v>589</v>
      </c>
      <c r="BX10" s="97" t="s">
        <v>47</v>
      </c>
      <c r="BY10" s="120" t="s">
        <v>60</v>
      </c>
      <c r="BZ10" s="118" t="str">
        <f>IFERROR(INDEX(Consequences,MATCH(BY10,'[8]Ratings Tables'!$A$5:$A$9,FALSE),MATCH(BX10,'[8]Ratings Tables'!$B$4:$F$4,FALSE)),"")</f>
        <v>Extreme</v>
      </c>
      <c r="CA10" s="120" t="s">
        <v>61</v>
      </c>
      <c r="CB10" s="118" t="str">
        <f>IFERROR(INDEX(Consequences,MATCH(CA10,'[8]Ratings Tables'!$A$5:$A$9,FALSE),MATCH(BX10,'[8]Ratings Tables'!$B$4:$F$4,FALSE)),"")</f>
        <v>High</v>
      </c>
      <c r="CC10" s="120" t="s">
        <v>61</v>
      </c>
      <c r="CD10" s="118" t="str">
        <f>IFERROR(INDEX(Consequences,MATCH(CC10,'[8]Ratings Tables'!$A$5:$A$9,FALSE),MATCH(BX10,'[8]Ratings Tables'!$B$4:$F$4,FALSE)),"")</f>
        <v>High</v>
      </c>
      <c r="CE10" s="114" t="s">
        <v>616</v>
      </c>
      <c r="CF10" s="114" t="s">
        <v>35</v>
      </c>
      <c r="CG10" s="114" t="s">
        <v>617</v>
      </c>
      <c r="CH10" s="97" t="s">
        <v>47</v>
      </c>
      <c r="CI10" s="97" t="s">
        <v>61</v>
      </c>
      <c r="CJ10" s="118" t="str">
        <f>IFERROR(INDEX(Consequences,MATCH(CI10,'[9]Ratings Tables'!$A$5:$A$9,FALSE),MATCH(CH10,'[9]Ratings Tables'!$B$4:$F$4,FALSE)),"")</f>
        <v>High</v>
      </c>
      <c r="CK10" s="120" t="s">
        <v>61</v>
      </c>
      <c r="CL10" s="118" t="str">
        <f>IFERROR(INDEX(Consequences,MATCH(CK10,'[9]Ratings Tables'!$A$5:$A$9,FALSE),MATCH(CH10,'[9]Ratings Tables'!$B$4:$F$4,FALSE)),"")</f>
        <v>High</v>
      </c>
      <c r="CM10" s="120" t="s">
        <v>61</v>
      </c>
      <c r="CN10" s="118" t="str">
        <f>IFERROR(INDEX(Consequences,MATCH(CM10,'[9]Ratings Tables'!$A$5:$A$9,FALSE),MATCH(CH10,'[9]Ratings Tables'!$B$4:$F$4,FALSE)),"")</f>
        <v>High</v>
      </c>
      <c r="CO10" s="114" t="s">
        <v>648</v>
      </c>
      <c r="CP10" s="114" t="s">
        <v>35</v>
      </c>
      <c r="CQ10" s="114" t="s">
        <v>649</v>
      </c>
      <c r="CR10" s="97" t="s">
        <v>47</v>
      </c>
      <c r="CS10" s="97" t="s">
        <v>61</v>
      </c>
      <c r="CT10" s="118" t="str">
        <f>IFERROR(INDEX(Consequences,MATCH(CS10,'[10]Ratings Tables'!$A$5:$A$9,FALSE),MATCH(CR10,'[10]Ratings Tables'!$B$4:$F$4,FALSE)),"")</f>
        <v>High</v>
      </c>
      <c r="CU10" s="120" t="s">
        <v>61</v>
      </c>
      <c r="CV10" s="118" t="str">
        <f>IFERROR(INDEX(Consequences,MATCH(CU10,'[10]Ratings Tables'!$A$5:$A$9,FALSE),MATCH(CR10,'[10]Ratings Tables'!$B$4:$F$4,FALSE)),"")</f>
        <v>High</v>
      </c>
      <c r="CW10" s="97" t="s">
        <v>62</v>
      </c>
      <c r="CX10" s="118" t="str">
        <f>IFERROR(INDEX(Consequences,MATCH(CW10,'[10]Ratings Tables'!$A$5:$A$9,FALSE),MATCH(CR10,'[10]Ratings Tables'!$B$4:$F$4,FALSE)),"")</f>
        <v>Medium</v>
      </c>
      <c r="CY10" s="111" t="s">
        <v>671</v>
      </c>
      <c r="CZ10" s="111" t="s">
        <v>35</v>
      </c>
      <c r="DA10" s="111" t="s">
        <v>678</v>
      </c>
      <c r="DC10" s="13"/>
    </row>
    <row r="11" spans="1:111" ht="157.5" x14ac:dyDescent="0.2">
      <c r="A11" s="30">
        <v>1.08</v>
      </c>
      <c r="B11" s="86" t="s">
        <v>68</v>
      </c>
      <c r="C11" s="88" t="s">
        <v>90</v>
      </c>
      <c r="D11" s="89" t="s">
        <v>95</v>
      </c>
      <c r="E11" s="88" t="s">
        <v>255</v>
      </c>
      <c r="F11" s="84" t="s">
        <v>47</v>
      </c>
      <c r="G11" s="84" t="s">
        <v>62</v>
      </c>
      <c r="H11" s="27" t="str">
        <f>IFERROR(INDEX(Consequences,MATCH(G11,'Ratings Tables'!$A$5:$A$9,FALSE),MATCH(F11,'Ratings Tables'!$B$4:$F$4,FALSE)),"")</f>
        <v>Medium</v>
      </c>
      <c r="I11" s="84" t="s">
        <v>61</v>
      </c>
      <c r="J11" s="27" t="str">
        <f>IFERROR(INDEX(Consequences,MATCH(I11,'Ratings Tables'!$A$5:$A$9,FALSE),MATCH(F11,'Ratings Tables'!$B$4:$F$4,FALSE)),"")</f>
        <v>High</v>
      </c>
      <c r="K11" s="84" t="s">
        <v>60</v>
      </c>
      <c r="L11" s="27" t="str">
        <f>IFERROR(INDEX(Consequences,MATCH(K11,'Ratings Tables'!$A$5:$A$9,FALSE),MATCH(F11,'Ratings Tables'!$B$4:$F$4,FALSE)),"")</f>
        <v>Extreme</v>
      </c>
      <c r="M11" s="90" t="s">
        <v>88</v>
      </c>
      <c r="N11" s="90"/>
      <c r="O11" s="88"/>
      <c r="P11" s="97" t="s">
        <v>47</v>
      </c>
      <c r="Q11" s="120" t="s">
        <v>62</v>
      </c>
      <c r="R11" s="118" t="str">
        <f>IFERROR(INDEX(Consequences,MATCH(Q11,'[2]Ratings Tables'!$A$5:$A$9,FALSE),MATCH(P11,'[2]Ratings Tables'!$B$4:$F$4,FALSE)),"")</f>
        <v>Medium</v>
      </c>
      <c r="S11" s="120" t="s">
        <v>61</v>
      </c>
      <c r="T11" s="118" t="str">
        <f>IFERROR(INDEX(Consequences,MATCH(S11,'[2]Ratings Tables'!$A$5:$A$9,FALSE),MATCH(P11,'[2]Ratings Tables'!$B$4:$F$4,FALSE)),"")</f>
        <v>High</v>
      </c>
      <c r="U11" s="120" t="s">
        <v>60</v>
      </c>
      <c r="V11" s="118" t="str">
        <f>IFERROR(INDEX(Consequences,MATCH(U11,'[2]Ratings Tables'!$A$5:$A$9,FALSE),MATCH(P11,'[2]Ratings Tables'!$B$4:$F$4,FALSE)),"")</f>
        <v>Extreme</v>
      </c>
      <c r="W11" s="114" t="s">
        <v>35</v>
      </c>
      <c r="X11" s="114"/>
      <c r="Y11" s="114" t="s">
        <v>379</v>
      </c>
      <c r="Z11" s="97" t="s">
        <v>47</v>
      </c>
      <c r="AA11" s="120" t="s">
        <v>62</v>
      </c>
      <c r="AB11" s="118" t="str">
        <f>IFERROR(INDEX(Consequences,MATCH(AA11,'[3]Ratings Tables'!$A$5:$A$9,FALSE),MATCH(Z11,'[3]Ratings Tables'!$B$4:$F$4,FALSE)),"")</f>
        <v>Medium</v>
      </c>
      <c r="AC11" s="120" t="s">
        <v>61</v>
      </c>
      <c r="AD11" s="118" t="str">
        <f>IFERROR(INDEX(Consequences,MATCH(AC11,'[3]Ratings Tables'!$A$5:$A$9,FALSE),MATCH(Z11,'[3]Ratings Tables'!$B$4:$F$4,FALSE)),"")</f>
        <v>High</v>
      </c>
      <c r="AE11" s="120" t="s">
        <v>60</v>
      </c>
      <c r="AF11" s="118" t="str">
        <f>IFERROR(INDEX(Consequences,MATCH(AE11,'[3]Ratings Tables'!$A$5:$A$9,FALSE),MATCH(Z11,'[3]Ratings Tables'!$B$4:$F$4,FALSE)),"")</f>
        <v>Extreme</v>
      </c>
      <c r="AG11" s="111" t="s">
        <v>420</v>
      </c>
      <c r="AH11" s="111" t="s">
        <v>422</v>
      </c>
      <c r="AI11" s="111"/>
      <c r="AJ11" s="97" t="s">
        <v>47</v>
      </c>
      <c r="AK11" s="120" t="s">
        <v>62</v>
      </c>
      <c r="AL11" s="118" t="str">
        <f>IFERROR(INDEX(Consequences,MATCH(AK11,'[4]Ratings Tables'!$A$5:$A$9,FALSE),MATCH(AJ11,'[4]Ratings Tables'!$B$4:$F$4,FALSE)),"")</f>
        <v>Medium</v>
      </c>
      <c r="AM11" s="120" t="s">
        <v>61</v>
      </c>
      <c r="AN11" s="118" t="str">
        <f>IFERROR(INDEX(Consequences,MATCH(AM11,'[4]Ratings Tables'!$A$5:$A$9,FALSE),MATCH(AJ11,'[4]Ratings Tables'!$B$4:$F$4,FALSE)),"")</f>
        <v>High</v>
      </c>
      <c r="AO11" s="120" t="s">
        <v>60</v>
      </c>
      <c r="AP11" s="118" t="str">
        <f>IFERROR(INDEX(Consequences,MATCH(AO11,'[4]Ratings Tables'!$A$5:$A$9,FALSE),MATCH(AJ11,'[4]Ratings Tables'!$B$4:$F$4,FALSE)),"")</f>
        <v>Extreme</v>
      </c>
      <c r="AQ11" s="127" t="s">
        <v>35</v>
      </c>
      <c r="AR11" s="127" t="s">
        <v>479</v>
      </c>
      <c r="AS11" s="127" t="s">
        <v>481</v>
      </c>
      <c r="AT11" s="97" t="s">
        <v>47</v>
      </c>
      <c r="AU11" s="120" t="s">
        <v>62</v>
      </c>
      <c r="AV11" s="118" t="str">
        <f>IFERROR(INDEX(Consequences,MATCH(AU11,'[5]Ratings Tables'!$A$5:$A$9,FALSE),MATCH(AT11,'[5]Ratings Tables'!$B$4:$F$4,FALSE)),"")</f>
        <v>Medium</v>
      </c>
      <c r="AW11" s="120" t="s">
        <v>61</v>
      </c>
      <c r="AX11" s="118" t="str">
        <f>IFERROR(INDEX(Consequences,MATCH(AW11,'[5]Ratings Tables'!$A$5:$A$9,FALSE),MATCH(AT11,'[5]Ratings Tables'!$B$4:$F$4,FALSE)),"")</f>
        <v>High</v>
      </c>
      <c r="AY11" s="120" t="s">
        <v>60</v>
      </c>
      <c r="AZ11" s="118" t="str">
        <f>IFERROR(INDEX(Consequences,MATCH(AY11,'[5]Ratings Tables'!$A$5:$A$9,FALSE),MATCH(AT11,'[5]Ratings Tables'!$B$4:$F$4,FALSE)),"")</f>
        <v>Extreme</v>
      </c>
      <c r="BA11" s="111" t="s">
        <v>35</v>
      </c>
      <c r="BB11" s="111"/>
      <c r="BC11" s="111"/>
      <c r="BD11" s="97" t="s">
        <v>47</v>
      </c>
      <c r="BE11" s="120" t="s">
        <v>62</v>
      </c>
      <c r="BF11" s="118" t="str">
        <f>IFERROR(INDEX(Consequences,MATCH(BE11,'[6]Ratings Tables'!$A$5:$A$9,FALSE),MATCH(BD11,'[6]Ratings Tables'!$B$4:$F$4,FALSE)),"")</f>
        <v>Medium</v>
      </c>
      <c r="BG11" s="120" t="s">
        <v>61</v>
      </c>
      <c r="BH11" s="118" t="str">
        <f>IFERROR(INDEX(Consequences,MATCH(BG11,'[6]Ratings Tables'!$A$5:$A$9,FALSE),MATCH(BD11,'[6]Ratings Tables'!$B$4:$F$4,FALSE)),"")</f>
        <v>High</v>
      </c>
      <c r="BI11" s="120" t="s">
        <v>60</v>
      </c>
      <c r="BJ11" s="118" t="str">
        <f>IFERROR(INDEX(Consequences,MATCH(BI11,'[6]Ratings Tables'!$A$5:$A$9,FALSE),MATCH(BD11,'[6]Ratings Tables'!$B$4:$F$4,FALSE)),"")</f>
        <v>Extreme</v>
      </c>
      <c r="BK11" s="114" t="s">
        <v>35</v>
      </c>
      <c r="BL11" s="114"/>
      <c r="BM11" s="114" t="s">
        <v>560</v>
      </c>
      <c r="BN11" s="120"/>
      <c r="BO11" s="120"/>
      <c r="BP11" s="152" t="s">
        <v>299</v>
      </c>
      <c r="BQ11" s="120"/>
      <c r="BR11" s="152" t="s">
        <v>299</v>
      </c>
      <c r="BS11" s="120"/>
      <c r="BT11" s="152" t="s">
        <v>299</v>
      </c>
      <c r="BU11" s="111" t="s">
        <v>35</v>
      </c>
      <c r="BV11" s="111"/>
      <c r="BW11" s="111" t="s">
        <v>725</v>
      </c>
      <c r="BX11" s="97" t="s">
        <v>47</v>
      </c>
      <c r="BY11" s="120" t="s">
        <v>61</v>
      </c>
      <c r="BZ11" s="118" t="str">
        <f>IFERROR(INDEX(Consequences,MATCH(BY11,'[8]Ratings Tables'!$A$5:$A$9,FALSE),MATCH(BX11,'[8]Ratings Tables'!$B$4:$F$4,FALSE)),"")</f>
        <v>High</v>
      </c>
      <c r="CA11" s="120" t="s">
        <v>61</v>
      </c>
      <c r="CB11" s="118" t="str">
        <f>IFERROR(INDEX(Consequences,MATCH(CA11,'[8]Ratings Tables'!$A$5:$A$9,FALSE),MATCH(BX11,'[8]Ratings Tables'!$B$4:$F$4,FALSE)),"")</f>
        <v>High</v>
      </c>
      <c r="CC11" s="120" t="s">
        <v>61</v>
      </c>
      <c r="CD11" s="118" t="str">
        <f>IFERROR(INDEX(Consequences,MATCH(CC11,'[8]Ratings Tables'!$A$5:$A$9,FALSE),MATCH(BX11,'[8]Ratings Tables'!$B$4:$F$4,FALSE)),"")</f>
        <v>High</v>
      </c>
      <c r="CE11" s="114" t="s">
        <v>618</v>
      </c>
      <c r="CF11" s="114"/>
      <c r="CG11" s="114" t="s">
        <v>608</v>
      </c>
      <c r="CH11" s="97" t="s">
        <v>47</v>
      </c>
      <c r="CI11" s="120" t="s">
        <v>62</v>
      </c>
      <c r="CJ11" s="118" t="str">
        <f>IFERROR(INDEX(Consequences,MATCH(CI11,'[9]Ratings Tables'!$A$5:$A$9,FALSE),MATCH(CH11,'[9]Ratings Tables'!$B$4:$F$4,FALSE)),"")</f>
        <v>Medium</v>
      </c>
      <c r="CK11" s="120" t="s">
        <v>61</v>
      </c>
      <c r="CL11" s="118" t="str">
        <f>IFERROR(INDEX(Consequences,MATCH(CK11,'[9]Ratings Tables'!$A$5:$A$9,FALSE),MATCH(CH11,'[9]Ratings Tables'!$B$4:$F$4,FALSE)),"")</f>
        <v>High</v>
      </c>
      <c r="CM11" s="120" t="s">
        <v>60</v>
      </c>
      <c r="CN11" s="118" t="str">
        <f>IFERROR(INDEX(Consequences,MATCH(CM11,'[9]Ratings Tables'!$A$5:$A$9,FALSE),MATCH(CH11,'[9]Ratings Tables'!$B$4:$F$4,FALSE)),"")</f>
        <v>Extreme</v>
      </c>
      <c r="CO11" s="114" t="s">
        <v>648</v>
      </c>
      <c r="CP11" s="114"/>
      <c r="CQ11" s="114" t="s">
        <v>649</v>
      </c>
      <c r="CR11" s="97" t="s">
        <v>47</v>
      </c>
      <c r="CS11" s="120" t="s">
        <v>62</v>
      </c>
      <c r="CT11" s="118" t="str">
        <f>IFERROR(INDEX(Consequences,MATCH(CS11,'[10]Ratings Tables'!$A$5:$A$9,FALSE),MATCH(CR11,'[10]Ratings Tables'!$B$4:$F$4,FALSE)),"")</f>
        <v>Medium</v>
      </c>
      <c r="CU11" s="120" t="s">
        <v>61</v>
      </c>
      <c r="CV11" s="118" t="str">
        <f>IFERROR(INDEX(Consequences,MATCH(CU11,'[10]Ratings Tables'!$A$5:$A$9,FALSE),MATCH(CR11,'[10]Ratings Tables'!$B$4:$F$4,FALSE)),"")</f>
        <v>High</v>
      </c>
      <c r="CW11" s="120" t="s">
        <v>60</v>
      </c>
      <c r="CX11" s="118" t="str">
        <f>IFERROR(INDEX(Consequences,MATCH(CW11,'[10]Ratings Tables'!$A$5:$A$9,FALSE),MATCH(CR11,'[10]Ratings Tables'!$B$4:$F$4,FALSE)),"")</f>
        <v>Extreme</v>
      </c>
      <c r="CY11" s="111" t="s">
        <v>671</v>
      </c>
      <c r="CZ11" s="111"/>
      <c r="DA11" s="111"/>
    </row>
    <row r="12" spans="1:111" ht="77.25" customHeight="1" x14ac:dyDescent="0.2">
      <c r="A12" s="30">
        <v>1.0900000000000001</v>
      </c>
      <c r="B12" s="86" t="s">
        <v>69</v>
      </c>
      <c r="C12" s="88" t="s">
        <v>257</v>
      </c>
      <c r="D12" s="89" t="s">
        <v>256</v>
      </c>
      <c r="E12" s="88" t="s">
        <v>260</v>
      </c>
      <c r="F12" s="84" t="s">
        <v>49</v>
      </c>
      <c r="G12" s="84" t="s">
        <v>60</v>
      </c>
      <c r="H12" s="27" t="str">
        <f>IFERROR(INDEX(Consequences,MATCH(G12,'Ratings Tables'!$A$5:$A$9,FALSE),MATCH(F12,'Ratings Tables'!$B$4:$F$4,FALSE)),"")</f>
        <v>Medium</v>
      </c>
      <c r="I12" s="84" t="s">
        <v>60</v>
      </c>
      <c r="J12" s="27" t="str">
        <f>IFERROR(INDEX(Consequences,MATCH(I12,'Ratings Tables'!$A$5:$A$9,FALSE),MATCH(F12,'Ratings Tables'!$B$4:$F$4,FALSE)),"")</f>
        <v>Medium</v>
      </c>
      <c r="K12" s="84" t="s">
        <v>60</v>
      </c>
      <c r="L12" s="27" t="str">
        <f>IFERROR(INDEX(Consequences,MATCH(K12,'Ratings Tables'!$A$5:$A$9,FALSE),MATCH(F12,'Ratings Tables'!$B$4:$F$4,FALSE)),"")</f>
        <v>Medium</v>
      </c>
      <c r="M12" s="90" t="s">
        <v>97</v>
      </c>
      <c r="N12" s="90" t="s">
        <v>98</v>
      </c>
      <c r="O12" s="88" t="s">
        <v>96</v>
      </c>
      <c r="P12" s="97" t="s">
        <v>49</v>
      </c>
      <c r="Q12" s="120" t="s">
        <v>60</v>
      </c>
      <c r="R12" s="118" t="str">
        <f>IFERROR(INDEX(Consequences,MATCH(Q12,'[2]Ratings Tables'!$A$5:$A$9,FALSE),MATCH(P12,'[2]Ratings Tables'!$B$4:$F$4,FALSE)),"")</f>
        <v>Medium</v>
      </c>
      <c r="S12" s="120" t="s">
        <v>60</v>
      </c>
      <c r="T12" s="118" t="str">
        <f>IFERROR(INDEX(Consequences,MATCH(S12,'[2]Ratings Tables'!$A$5:$A$9,FALSE),MATCH(P12,'[2]Ratings Tables'!$B$4:$F$4,FALSE)),"")</f>
        <v>Medium</v>
      </c>
      <c r="U12" s="120" t="s">
        <v>60</v>
      </c>
      <c r="V12" s="118" t="str">
        <f>IFERROR(INDEX(Consequences,MATCH(U12,'[2]Ratings Tables'!$A$5:$A$9,FALSE),MATCH(P12,'[2]Ratings Tables'!$B$4:$F$4,FALSE)),"")</f>
        <v>Medium</v>
      </c>
      <c r="W12" s="105"/>
      <c r="X12" s="105"/>
      <c r="Y12" s="105"/>
      <c r="Z12" s="97" t="s">
        <v>49</v>
      </c>
      <c r="AA12" s="120" t="s">
        <v>60</v>
      </c>
      <c r="AB12" s="118" t="str">
        <f>IFERROR(INDEX(Consequences,MATCH(AA12,'[3]Ratings Tables'!$A$5:$A$9,FALSE),MATCH(Z12,'[3]Ratings Tables'!$B$4:$F$4,FALSE)),"")</f>
        <v>Medium</v>
      </c>
      <c r="AC12" s="120" t="s">
        <v>60</v>
      </c>
      <c r="AD12" s="118" t="str">
        <f>IFERROR(INDEX(Consequences,MATCH(AC12,'[3]Ratings Tables'!$A$5:$A$9,FALSE),MATCH(Z12,'[3]Ratings Tables'!$B$4:$F$4,FALSE)),"")</f>
        <v>Medium</v>
      </c>
      <c r="AE12" s="120" t="s">
        <v>60</v>
      </c>
      <c r="AF12" s="118" t="str">
        <f>IFERROR(INDEX(Consequences,MATCH(AE12,'[3]Ratings Tables'!$A$5:$A$9,FALSE),MATCH(Z12,'[3]Ratings Tables'!$B$4:$F$4,FALSE)),"")</f>
        <v>Medium</v>
      </c>
      <c r="AG12" s="105"/>
      <c r="AH12" s="105"/>
      <c r="AI12" s="105"/>
      <c r="AJ12" s="97" t="s">
        <v>49</v>
      </c>
      <c r="AK12" s="120" t="s">
        <v>60</v>
      </c>
      <c r="AL12" s="118" t="str">
        <f>IFERROR(INDEX(Consequences,MATCH(AK12,'[4]Ratings Tables'!$A$5:$A$9,FALSE),MATCH(AJ12,'[4]Ratings Tables'!$B$4:$F$4,FALSE)),"")</f>
        <v>Medium</v>
      </c>
      <c r="AM12" s="120" t="s">
        <v>60</v>
      </c>
      <c r="AN12" s="118" t="str">
        <f>IFERROR(INDEX(Consequences,MATCH(AM12,'[4]Ratings Tables'!$A$5:$A$9,FALSE),MATCH(AJ12,'[4]Ratings Tables'!$B$4:$F$4,FALSE)),"")</f>
        <v>Medium</v>
      </c>
      <c r="AO12" s="120" t="s">
        <v>60</v>
      </c>
      <c r="AP12" s="118" t="str">
        <f>IFERROR(INDEX(Consequences,MATCH(AO12,'[4]Ratings Tables'!$A$5:$A$9,FALSE),MATCH(AJ12,'[4]Ratings Tables'!$B$4:$F$4,FALSE)),"")</f>
        <v>Medium</v>
      </c>
      <c r="AQ12" s="105"/>
      <c r="AR12" s="105"/>
      <c r="AS12" s="105"/>
      <c r="AT12" s="97" t="s">
        <v>49</v>
      </c>
      <c r="AU12" s="120" t="s">
        <v>60</v>
      </c>
      <c r="AV12" s="118" t="str">
        <f>IFERROR(INDEX(Consequences,MATCH(AU12,'[5]Ratings Tables'!$A$5:$A$9,FALSE),MATCH(AT12,'[5]Ratings Tables'!$B$4:$F$4,FALSE)),"")</f>
        <v>Medium</v>
      </c>
      <c r="AW12" s="120" t="s">
        <v>60</v>
      </c>
      <c r="AX12" s="118" t="str">
        <f>IFERROR(INDEX(Consequences,MATCH(AW12,'[5]Ratings Tables'!$A$5:$A$9,FALSE),MATCH(AT12,'[5]Ratings Tables'!$B$4:$F$4,FALSE)),"")</f>
        <v>Medium</v>
      </c>
      <c r="AY12" s="120" t="s">
        <v>60</v>
      </c>
      <c r="AZ12" s="118" t="str">
        <f>IFERROR(INDEX(Consequences,MATCH(AY12,'[5]Ratings Tables'!$A$5:$A$9,FALSE),MATCH(AT12,'[5]Ratings Tables'!$B$4:$F$4,FALSE)),"")</f>
        <v>Medium</v>
      </c>
      <c r="BA12" s="105"/>
      <c r="BB12" s="105"/>
      <c r="BC12" s="105"/>
      <c r="BD12" s="97" t="s">
        <v>49</v>
      </c>
      <c r="BE12" s="120" t="s">
        <v>60</v>
      </c>
      <c r="BF12" s="118" t="str">
        <f>IFERROR(INDEX(Consequences,MATCH(BE12,'[6]Ratings Tables'!$A$5:$A$9,FALSE),MATCH(BD12,'[6]Ratings Tables'!$B$4:$F$4,FALSE)),"")</f>
        <v>Medium</v>
      </c>
      <c r="BG12" s="120" t="s">
        <v>60</v>
      </c>
      <c r="BH12" s="118" t="str">
        <f>IFERROR(INDEX(Consequences,MATCH(BG12,'[6]Ratings Tables'!$A$5:$A$9,FALSE),MATCH(BD12,'[6]Ratings Tables'!$B$4:$F$4,FALSE)),"")</f>
        <v>Medium</v>
      </c>
      <c r="BI12" s="120" t="s">
        <v>60</v>
      </c>
      <c r="BJ12" s="118" t="str">
        <f>IFERROR(INDEX(Consequences,MATCH(BI12,'[6]Ratings Tables'!$A$5:$A$9,FALSE),MATCH(BD12,'[6]Ratings Tables'!$B$4:$F$4,FALSE)),"")</f>
        <v>Medium</v>
      </c>
      <c r="BK12" s="105"/>
      <c r="BL12" s="105"/>
      <c r="BM12" s="105"/>
      <c r="BN12" s="120" t="s">
        <v>49</v>
      </c>
      <c r="BO12" s="120" t="s">
        <v>60</v>
      </c>
      <c r="BP12" s="118" t="str">
        <f>IFERROR(INDEX(Consequences,MATCH(BO12,'[7]Ratings Tables'!$A$5:$A$9,FALSE),MATCH(BN12,'[7]Ratings Tables'!$B$4:$F$4,FALSE)),"")</f>
        <v>Medium</v>
      </c>
      <c r="BQ12" s="120" t="s">
        <v>60</v>
      </c>
      <c r="BR12" s="118" t="str">
        <f>IFERROR(INDEX(Consequences,MATCH(BQ12,'[7]Ratings Tables'!$A$5:$A$9,FALSE),MATCH(BN12,'[7]Ratings Tables'!$B$4:$F$4,FALSE)),"")</f>
        <v>Medium</v>
      </c>
      <c r="BS12" s="120" t="s">
        <v>60</v>
      </c>
      <c r="BT12" s="118" t="str">
        <f>IFERROR(INDEX(Consequences,MATCH(BS12,'[7]Ratings Tables'!$A$5:$A$9,FALSE),MATCH(BN12,'[7]Ratings Tables'!$B$4:$F$4,FALSE)),"")</f>
        <v>Medium</v>
      </c>
      <c r="BU12" s="105"/>
      <c r="BV12" s="105"/>
      <c r="BW12" s="105"/>
      <c r="BX12" s="97" t="s">
        <v>49</v>
      </c>
      <c r="BY12" s="120" t="s">
        <v>60</v>
      </c>
      <c r="BZ12" s="118" t="str">
        <f>IFERROR(INDEX(Consequences,MATCH(BY12,'[8]Ratings Tables'!$A$5:$A$9,FALSE),MATCH(BX12,'[8]Ratings Tables'!$B$4:$F$4,FALSE)),"")</f>
        <v>Medium</v>
      </c>
      <c r="CA12" s="120" t="s">
        <v>60</v>
      </c>
      <c r="CB12" s="118" t="str">
        <f>IFERROR(INDEX(Consequences,MATCH(CA12,'[8]Ratings Tables'!$A$5:$A$9,FALSE),MATCH(BX12,'[8]Ratings Tables'!$B$4:$F$4,FALSE)),"")</f>
        <v>Medium</v>
      </c>
      <c r="CC12" s="120" t="s">
        <v>60</v>
      </c>
      <c r="CD12" s="118" t="str">
        <f>IFERROR(INDEX(Consequences,MATCH(CC12,'[8]Ratings Tables'!$A$5:$A$9,FALSE),MATCH(BX12,'[8]Ratings Tables'!$B$4:$F$4,FALSE)),"")</f>
        <v>Medium</v>
      </c>
      <c r="CE12" s="105"/>
      <c r="CF12" s="105"/>
      <c r="CG12" s="105"/>
      <c r="CH12" s="97" t="s">
        <v>49</v>
      </c>
      <c r="CI12" s="120" t="s">
        <v>60</v>
      </c>
      <c r="CJ12" s="118" t="str">
        <f>IFERROR(INDEX(Consequences,MATCH(CI12,'[9]Ratings Tables'!$A$5:$A$9,FALSE),MATCH(CH12,'[9]Ratings Tables'!$B$4:$F$4,FALSE)),"")</f>
        <v>Medium</v>
      </c>
      <c r="CK12" s="120" t="s">
        <v>60</v>
      </c>
      <c r="CL12" s="118" t="str">
        <f>IFERROR(INDEX(Consequences,MATCH(CK12,'[9]Ratings Tables'!$A$5:$A$9,FALSE),MATCH(CH12,'[9]Ratings Tables'!$B$4:$F$4,FALSE)),"")</f>
        <v>Medium</v>
      </c>
      <c r="CM12" s="120" t="s">
        <v>60</v>
      </c>
      <c r="CN12" s="118" t="str">
        <f>IFERROR(INDEX(Consequences,MATCH(CM12,'[9]Ratings Tables'!$A$5:$A$9,FALSE),MATCH(CH12,'[9]Ratings Tables'!$B$4:$F$4,FALSE)),"")</f>
        <v>Medium</v>
      </c>
      <c r="CO12" s="105"/>
      <c r="CP12" s="105"/>
      <c r="CQ12" s="105"/>
      <c r="CR12" s="97" t="s">
        <v>49</v>
      </c>
      <c r="CS12" s="120" t="s">
        <v>60</v>
      </c>
      <c r="CT12" s="118" t="str">
        <f>IFERROR(INDEX(Consequences,MATCH(CS12,'[10]Ratings Tables'!$A$5:$A$9,FALSE),MATCH(CR12,'[10]Ratings Tables'!$B$4:$F$4,FALSE)),"")</f>
        <v>Medium</v>
      </c>
      <c r="CU12" s="120" t="s">
        <v>60</v>
      </c>
      <c r="CV12" s="118" t="str">
        <f>IFERROR(INDEX(Consequences,MATCH(CU12,'[10]Ratings Tables'!$A$5:$A$9,FALSE),MATCH(CR12,'[10]Ratings Tables'!$B$4:$F$4,FALSE)),"")</f>
        <v>Medium</v>
      </c>
      <c r="CW12" s="120" t="s">
        <v>60</v>
      </c>
      <c r="CX12" s="118" t="str">
        <f>IFERROR(INDEX(Consequences,MATCH(CW12,'[10]Ratings Tables'!$A$5:$A$9,FALSE),MATCH(CR12,'[10]Ratings Tables'!$B$4:$F$4,FALSE)),"")</f>
        <v>Medium</v>
      </c>
      <c r="CY12" s="105"/>
      <c r="CZ12" s="105"/>
      <c r="DA12" s="105"/>
    </row>
    <row r="13" spans="1:111" ht="75" customHeight="1" x14ac:dyDescent="0.2">
      <c r="A13" s="121">
        <v>1.1000000000000001</v>
      </c>
      <c r="B13" s="86" t="s">
        <v>68</v>
      </c>
      <c r="C13" s="88" t="s">
        <v>89</v>
      </c>
      <c r="D13" s="89" t="s">
        <v>208</v>
      </c>
      <c r="E13" s="88" t="s">
        <v>258</v>
      </c>
      <c r="F13" s="84" t="s">
        <v>47</v>
      </c>
      <c r="G13" s="84" t="s">
        <v>62</v>
      </c>
      <c r="H13" s="27" t="str">
        <f>IFERROR(INDEX(Consequences,MATCH(G13,'Ratings Tables'!$A$5:$A$9,FALSE),MATCH(F13,'Ratings Tables'!$B$4:$F$4,FALSE)),"")</f>
        <v>Medium</v>
      </c>
      <c r="I13" s="84" t="s">
        <v>61</v>
      </c>
      <c r="J13" s="27" t="str">
        <f>IFERROR(INDEX(Consequences,MATCH(I13,'Ratings Tables'!$A$5:$A$9,FALSE),MATCH(F13,'Ratings Tables'!$B$4:$F$4,FALSE)),"")</f>
        <v>High</v>
      </c>
      <c r="K13" s="84" t="s">
        <v>60</v>
      </c>
      <c r="L13" s="27" t="str">
        <f>IFERROR(INDEX(Consequences,MATCH(K13,'Ratings Tables'!$A$5:$A$9,FALSE),MATCH(F13,'Ratings Tables'!$B$4:$F$4,FALSE)),"")</f>
        <v>Extreme</v>
      </c>
      <c r="M13" s="90" t="s">
        <v>206</v>
      </c>
      <c r="N13" s="90" t="s">
        <v>259</v>
      </c>
      <c r="O13" s="88" t="s">
        <v>710</v>
      </c>
      <c r="P13" s="97" t="s">
        <v>47</v>
      </c>
      <c r="Q13" s="120" t="s">
        <v>62</v>
      </c>
      <c r="R13" s="118" t="str">
        <f>IFERROR(INDEX(Consequences,MATCH(Q13,'[2]Ratings Tables'!$A$5:$A$9,FALSE),MATCH(P13,'[2]Ratings Tables'!$B$4:$F$4,FALSE)),"")</f>
        <v>Medium</v>
      </c>
      <c r="S13" s="120" t="s">
        <v>61</v>
      </c>
      <c r="T13" s="118" t="str">
        <f>IFERROR(INDEX(Consequences,MATCH(S13,'[2]Ratings Tables'!$A$5:$A$9,FALSE),MATCH(P13,'[2]Ratings Tables'!$B$4:$F$4,FALSE)),"")</f>
        <v>High</v>
      </c>
      <c r="U13" s="120" t="s">
        <v>60</v>
      </c>
      <c r="V13" s="118" t="str">
        <f>IFERROR(INDEX(Consequences,MATCH(U13,'[2]Ratings Tables'!$A$5:$A$9,FALSE),MATCH(P13,'[2]Ratings Tables'!$B$4:$F$4,FALSE)),"")</f>
        <v>Extreme</v>
      </c>
      <c r="W13" s="111" t="s">
        <v>35</v>
      </c>
      <c r="X13" s="111" t="s">
        <v>380</v>
      </c>
      <c r="Y13" s="111" t="s">
        <v>381</v>
      </c>
      <c r="Z13" s="97" t="s">
        <v>47</v>
      </c>
      <c r="AA13" s="120" t="s">
        <v>62</v>
      </c>
      <c r="AB13" s="118" t="str">
        <f>IFERROR(INDEX(Consequences,MATCH(AA13,'[3]Ratings Tables'!$A$5:$A$9,FALSE),MATCH(Z13,'[3]Ratings Tables'!$B$4:$F$4,FALSE)),"")</f>
        <v>Medium</v>
      </c>
      <c r="AC13" s="120" t="s">
        <v>60</v>
      </c>
      <c r="AD13" s="118" t="str">
        <f>IFERROR(INDEX(Consequences,MATCH(AC13,'[3]Ratings Tables'!$A$5:$A$9,FALSE),MATCH(Z13,'[3]Ratings Tables'!$B$4:$F$4,FALSE)),"")</f>
        <v>Extreme</v>
      </c>
      <c r="AE13" s="120" t="s">
        <v>60</v>
      </c>
      <c r="AF13" s="118" t="str">
        <f>IFERROR(INDEX(Consequences,MATCH(AE13,'[3]Ratings Tables'!$A$5:$A$9,FALSE),MATCH(Z13,'[3]Ratings Tables'!$B$4:$F$4,FALSE)),"")</f>
        <v>Extreme</v>
      </c>
      <c r="AG13" s="111" t="s">
        <v>423</v>
      </c>
      <c r="AH13" s="111" t="s">
        <v>35</v>
      </c>
      <c r="AI13" s="111" t="s">
        <v>424</v>
      </c>
      <c r="AJ13" s="97" t="s">
        <v>47</v>
      </c>
      <c r="AK13" s="120" t="s">
        <v>62</v>
      </c>
      <c r="AL13" s="118" t="str">
        <f>IFERROR(INDEX(Consequences,MATCH(AK13,'[4]Ratings Tables'!$A$5:$A$9,FALSE),MATCH(AJ13,'[4]Ratings Tables'!$B$4:$F$4,FALSE)),"")</f>
        <v>Medium</v>
      </c>
      <c r="AM13" s="120" t="s">
        <v>60</v>
      </c>
      <c r="AN13" s="118" t="str">
        <f>IFERROR(INDEX(Consequences,MATCH(AM13,'[4]Ratings Tables'!$A$5:$A$9,FALSE),MATCH(AJ13,'[4]Ratings Tables'!$B$4:$F$4,FALSE)),"")</f>
        <v>Extreme</v>
      </c>
      <c r="AO13" s="120" t="s">
        <v>60</v>
      </c>
      <c r="AP13" s="118" t="str">
        <f>IFERROR(INDEX(Consequences,MATCH(AO13,'[4]Ratings Tables'!$A$5:$A$9,FALSE),MATCH(AJ13,'[4]Ratings Tables'!$B$4:$F$4,FALSE)),"")</f>
        <v>Extreme</v>
      </c>
      <c r="AQ13" s="127" t="s">
        <v>35</v>
      </c>
      <c r="AR13" s="127" t="s">
        <v>35</v>
      </c>
      <c r="AS13" s="127" t="s">
        <v>484</v>
      </c>
      <c r="AT13" s="97" t="s">
        <v>47</v>
      </c>
      <c r="AU13" s="120" t="s">
        <v>62</v>
      </c>
      <c r="AV13" s="118" t="str">
        <f>IFERROR(INDEX(Consequences,MATCH(AU13,'[5]Ratings Tables'!$A$5:$A$9,FALSE),MATCH(AT13,'[5]Ratings Tables'!$B$4:$F$4,FALSE)),"")</f>
        <v>Medium</v>
      </c>
      <c r="AW13" s="120" t="s">
        <v>60</v>
      </c>
      <c r="AX13" s="118" t="str">
        <f>IFERROR(INDEX(Consequences,MATCH(AW13,'[5]Ratings Tables'!$A$5:$A$9,FALSE),MATCH(AT13,'[5]Ratings Tables'!$B$4:$F$4,FALSE)),"")</f>
        <v>Extreme</v>
      </c>
      <c r="AY13" s="120" t="s">
        <v>60</v>
      </c>
      <c r="AZ13" s="118" t="str">
        <f>IFERROR(INDEX(Consequences,MATCH(AY13,'[5]Ratings Tables'!$A$5:$A$9,FALSE),MATCH(AT13,'[5]Ratings Tables'!$B$4:$F$4,FALSE)),"")</f>
        <v>Extreme</v>
      </c>
      <c r="BA13" s="105"/>
      <c r="BB13" s="105"/>
      <c r="BC13" s="105"/>
      <c r="BD13" s="97" t="s">
        <v>47</v>
      </c>
      <c r="BE13" s="120" t="s">
        <v>62</v>
      </c>
      <c r="BF13" s="118" t="str">
        <f>IFERROR(INDEX(Consequences,MATCH(BE13,'[6]Ratings Tables'!$A$5:$A$9,FALSE),MATCH(BD13,'[6]Ratings Tables'!$B$4:$F$4,FALSE)),"")</f>
        <v>Medium</v>
      </c>
      <c r="BG13" s="120" t="s">
        <v>60</v>
      </c>
      <c r="BH13" s="118" t="str">
        <f>IFERROR(INDEX(Consequences,MATCH(BG13,'[6]Ratings Tables'!$A$5:$A$9,FALSE),MATCH(BD13,'[6]Ratings Tables'!$B$4:$F$4,FALSE)),"")</f>
        <v>Extreme</v>
      </c>
      <c r="BI13" s="120" t="s">
        <v>60</v>
      </c>
      <c r="BJ13" s="118" t="str">
        <f>IFERROR(INDEX(Consequences,MATCH(BI13,'[6]Ratings Tables'!$A$5:$A$9,FALSE),MATCH(BD13,'[6]Ratings Tables'!$B$4:$F$4,FALSE)),"")</f>
        <v>Extreme</v>
      </c>
      <c r="BK13" s="114" t="s">
        <v>35</v>
      </c>
      <c r="BL13" s="114" t="s">
        <v>35</v>
      </c>
      <c r="BM13" s="114" t="s">
        <v>561</v>
      </c>
      <c r="BN13" s="120" t="s">
        <v>48</v>
      </c>
      <c r="BO13" s="120" t="s">
        <v>62</v>
      </c>
      <c r="BP13" s="118" t="str">
        <f>IFERROR(INDEX(Consequences,MATCH(BO13,'[7]Ratings Tables'!$A$5:$A$9,FALSE),MATCH(BN13,'[7]Ratings Tables'!$B$4:$F$4,FALSE)),"")</f>
        <v>Medium</v>
      </c>
      <c r="BQ13" s="120" t="s">
        <v>61</v>
      </c>
      <c r="BR13" s="118" t="str">
        <f>IFERROR(INDEX(Consequences,MATCH(BQ13,'[7]Ratings Tables'!$A$5:$A$9,FALSE),MATCH(BN13,'[7]Ratings Tables'!$B$4:$F$4,FALSE)),"")</f>
        <v>Medium</v>
      </c>
      <c r="BS13" s="120" t="s">
        <v>61</v>
      </c>
      <c r="BT13" s="118" t="str">
        <f>IFERROR(INDEX(Consequences,MATCH(BS13,'[7]Ratings Tables'!$A$5:$A$9,FALSE),MATCH(BN13,'[7]Ratings Tables'!$B$4:$F$4,FALSE)),"")</f>
        <v>Medium</v>
      </c>
      <c r="BU13" s="111" t="s">
        <v>590</v>
      </c>
      <c r="BV13" s="111" t="s">
        <v>586</v>
      </c>
      <c r="BW13" s="111" t="s">
        <v>348</v>
      </c>
      <c r="BX13" s="97" t="s">
        <v>47</v>
      </c>
      <c r="BY13" s="120" t="s">
        <v>61</v>
      </c>
      <c r="BZ13" s="118" t="str">
        <f>IFERROR(INDEX(Consequences,MATCH(BY13,'[8]Ratings Tables'!$A$5:$A$9,FALSE),MATCH(BX13,'[8]Ratings Tables'!$B$4:$F$4,FALSE)),"")</f>
        <v>High</v>
      </c>
      <c r="CA13" s="120" t="s">
        <v>60</v>
      </c>
      <c r="CB13" s="118" t="str">
        <f>IFERROR(INDEX(Consequences,MATCH(CA13,'[8]Ratings Tables'!$A$5:$A$9,FALSE),MATCH(BX13,'[8]Ratings Tables'!$B$4:$F$4,FALSE)),"")</f>
        <v>Extreme</v>
      </c>
      <c r="CC13" s="120" t="s">
        <v>60</v>
      </c>
      <c r="CD13" s="118" t="str">
        <f>IFERROR(INDEX(Consequences,MATCH(CC13,'[8]Ratings Tables'!$A$5:$A$9,FALSE),MATCH(BX13,'[8]Ratings Tables'!$B$4:$F$4,FALSE)),"")</f>
        <v>Extreme</v>
      </c>
      <c r="CE13" s="114" t="s">
        <v>35</v>
      </c>
      <c r="CF13" s="114" t="s">
        <v>35</v>
      </c>
      <c r="CG13" s="188" t="s">
        <v>619</v>
      </c>
      <c r="CH13" s="97" t="s">
        <v>49</v>
      </c>
      <c r="CI13" s="97" t="s">
        <v>62</v>
      </c>
      <c r="CJ13" s="149" t="str">
        <f>IFERROR(INDEX(Consequences,MATCH(CI13,'[9]Ratings Tables'!$A$5:$A$9,FALSE),MATCH(CH13,'[9]Ratings Tables'!$B$4:$F$4,FALSE)),"")</f>
        <v>Low</v>
      </c>
      <c r="CK13" s="97" t="s">
        <v>60</v>
      </c>
      <c r="CL13" s="118" t="str">
        <f>IFERROR(INDEX(Consequences,MATCH(CK13,'[9]Ratings Tables'!$A$5:$A$9,FALSE),MATCH(CH13,'[9]Ratings Tables'!$B$4:$F$4,FALSE)),"")</f>
        <v>Medium</v>
      </c>
      <c r="CM13" s="97" t="s">
        <v>60</v>
      </c>
      <c r="CN13" s="118" t="str">
        <f>IFERROR(INDEX(Consequences,MATCH(CM13,'[9]Ratings Tables'!$A$5:$A$9,FALSE),MATCH(CH13,'[9]Ratings Tables'!$B$4:$F$4,FALSE)),"")</f>
        <v>Medium</v>
      </c>
      <c r="CO13" s="114" t="s">
        <v>650</v>
      </c>
      <c r="CP13" s="114" t="s">
        <v>651</v>
      </c>
      <c r="CQ13" s="114" t="s">
        <v>35</v>
      </c>
      <c r="CR13" s="97" t="s">
        <v>49</v>
      </c>
      <c r="CS13" s="97" t="s">
        <v>62</v>
      </c>
      <c r="CT13" s="149" t="str">
        <f>IFERROR(INDEX(Consequences,MATCH(CS13,'[10]Ratings Tables'!$A$5:$A$9,FALSE),MATCH(CR13,'[10]Ratings Tables'!$B$4:$F$4,FALSE)),"")</f>
        <v>Low</v>
      </c>
      <c r="CU13" s="97" t="s">
        <v>60</v>
      </c>
      <c r="CV13" s="118" t="str">
        <f>IFERROR(INDEX(Consequences,MATCH(CU13,'[10]Ratings Tables'!$A$5:$A$9,FALSE),MATCH(CR13,'[10]Ratings Tables'!$B$4:$F$4,FALSE)),"")</f>
        <v>Medium</v>
      </c>
      <c r="CW13" s="97" t="s">
        <v>60</v>
      </c>
      <c r="CX13" s="118" t="str">
        <f>IFERROR(INDEX(Consequences,MATCH(CW13,'[10]Ratings Tables'!$A$5:$A$9,FALSE),MATCH(CR13,'[10]Ratings Tables'!$B$4:$F$4,FALSE)),"")</f>
        <v>Medium</v>
      </c>
      <c r="CY13" s="111" t="s">
        <v>679</v>
      </c>
      <c r="CZ13" s="111" t="s">
        <v>35</v>
      </c>
      <c r="DA13" s="111" t="s">
        <v>35</v>
      </c>
      <c r="DC13" s="13"/>
      <c r="DD13" s="13"/>
      <c r="DE13" s="13"/>
      <c r="DF13" s="13"/>
    </row>
    <row r="15" spans="1:111" x14ac:dyDescent="0.2">
      <c r="C15" s="76"/>
      <c r="D15" s="76"/>
      <c r="E15" s="76"/>
      <c r="M15" s="76"/>
    </row>
    <row r="16" spans="1:111" x14ac:dyDescent="0.2">
      <c r="C16" s="4" t="s">
        <v>35</v>
      </c>
    </row>
  </sheetData>
  <customSheetViews>
    <customSheetView guid="{5235A8E4-20E4-4DC6-AC36-30C2908655C2}" fitToPage="1">
      <pane ySplit="2" topLeftCell="A6" activePane="bottomLeft" state="frozen"/>
      <selection pane="bottomLeft" activeCell="E7" sqref="E7"/>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1"/>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 guid="{FC3CBB76-C6FD-4EA0-BDAC-9AE30C0C05E6}" fitToPage="1">
      <pane ySplit="2" topLeftCell="A9" activePane="bottomLeft" state="frozen"/>
      <selection pane="bottomLeft" activeCell="F5" sqref="F5"/>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2"/>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s>
  <mergeCells count="21">
    <mergeCell ref="CY1:DA2"/>
    <mergeCell ref="BX1:CD2"/>
    <mergeCell ref="CH1:CN2"/>
    <mergeCell ref="CR1:CX2"/>
    <mergeCell ref="M1:O2"/>
    <mergeCell ref="W1:Y2"/>
    <mergeCell ref="AG1:AI2"/>
    <mergeCell ref="AQ1:AS2"/>
    <mergeCell ref="BA1:BC2"/>
    <mergeCell ref="BK1:BM2"/>
    <mergeCell ref="BU1:BW2"/>
    <mergeCell ref="CE1:CG2"/>
    <mergeCell ref="CO1:CQ2"/>
    <mergeCell ref="Z1:AF2"/>
    <mergeCell ref="AJ1:AP2"/>
    <mergeCell ref="AT1:AZ2"/>
    <mergeCell ref="BD1:BJ2"/>
    <mergeCell ref="BN1:BT2"/>
    <mergeCell ref="A1:E2"/>
    <mergeCell ref="F1:L2"/>
    <mergeCell ref="P1:V2"/>
  </mergeCells>
  <conditionalFormatting sqref="G4:L13">
    <cfRule type="cellIs" dxfId="1719" priority="213" stopIfTrue="1" operator="equal">
      <formula>"Low"</formula>
    </cfRule>
    <cfRule type="cellIs" dxfId="1718" priority="214" stopIfTrue="1" operator="equal">
      <formula>"Extreme"</formula>
    </cfRule>
    <cfRule type="cellIs" dxfId="1717" priority="215" stopIfTrue="1" operator="equal">
      <formula>"High"</formula>
    </cfRule>
    <cfRule type="cellIs" dxfId="1716" priority="216" stopIfTrue="1" operator="equal">
      <formula>"Medium"</formula>
    </cfRule>
  </conditionalFormatting>
  <conditionalFormatting sqref="Q4:Y13">
    <cfRule type="cellIs" dxfId="695" priority="105" stopIfTrue="1" operator="equal">
      <formula>"Low"</formula>
    </cfRule>
    <cfRule type="cellIs" dxfId="694" priority="106" stopIfTrue="1" operator="equal">
      <formula>"Extreme"</formula>
    </cfRule>
    <cfRule type="cellIs" dxfId="693" priority="107" stopIfTrue="1" operator="equal">
      <formula>"High"</formula>
    </cfRule>
    <cfRule type="cellIs" dxfId="692" priority="108" stopIfTrue="1" operator="equal">
      <formula>"Medium"</formula>
    </cfRule>
  </conditionalFormatting>
  <conditionalFormatting sqref="AA4:AF13">
    <cfRule type="cellIs" dxfId="691" priority="101" stopIfTrue="1" operator="equal">
      <formula>"Low"</formula>
    </cfRule>
    <cfRule type="cellIs" dxfId="690" priority="102" stopIfTrue="1" operator="equal">
      <formula>"Extreme"</formula>
    </cfRule>
    <cfRule type="cellIs" dxfId="689" priority="103" stopIfTrue="1" operator="equal">
      <formula>"High"</formula>
    </cfRule>
    <cfRule type="cellIs" dxfId="688" priority="104" stopIfTrue="1" operator="equal">
      <formula>"Medium"</formula>
    </cfRule>
  </conditionalFormatting>
  <conditionalFormatting sqref="AG4:AI13">
    <cfRule type="cellIs" dxfId="687" priority="97" stopIfTrue="1" operator="equal">
      <formula>"Low"</formula>
    </cfRule>
    <cfRule type="cellIs" dxfId="686" priority="98" stopIfTrue="1" operator="equal">
      <formula>"Extreme"</formula>
    </cfRule>
    <cfRule type="cellIs" dxfId="685" priority="99" stopIfTrue="1" operator="equal">
      <formula>"High"</formula>
    </cfRule>
    <cfRule type="cellIs" dxfId="684" priority="100" stopIfTrue="1" operator="equal">
      <formula>"Medium"</formula>
    </cfRule>
  </conditionalFormatting>
  <conditionalFormatting sqref="AK11:AP13 AK10:AL10 AK4:AP8 AN10 AP10 AL9:AP9">
    <cfRule type="cellIs" dxfId="683" priority="93" stopIfTrue="1" operator="equal">
      <formula>"Low"</formula>
    </cfRule>
    <cfRule type="cellIs" dxfId="682" priority="94" stopIfTrue="1" operator="equal">
      <formula>"Extreme"</formula>
    </cfRule>
    <cfRule type="cellIs" dxfId="681" priority="95" stopIfTrue="1" operator="equal">
      <formula>"High"</formula>
    </cfRule>
    <cfRule type="cellIs" dxfId="680" priority="96" stopIfTrue="1" operator="equal">
      <formula>"Medium"</formula>
    </cfRule>
  </conditionalFormatting>
  <conditionalFormatting sqref="AQ4:AS13">
    <cfRule type="cellIs" dxfId="679" priority="89" stopIfTrue="1" operator="equal">
      <formula>"Low"</formula>
    </cfRule>
    <cfRule type="cellIs" dxfId="678" priority="90" stopIfTrue="1" operator="equal">
      <formula>"Extreme"</formula>
    </cfRule>
    <cfRule type="cellIs" dxfId="677" priority="91" stopIfTrue="1" operator="equal">
      <formula>"High"</formula>
    </cfRule>
    <cfRule type="cellIs" dxfId="676" priority="92" stopIfTrue="1" operator="equal">
      <formula>"Medium"</formula>
    </cfRule>
  </conditionalFormatting>
  <conditionalFormatting sqref="AJ8">
    <cfRule type="cellIs" dxfId="675" priority="85" stopIfTrue="1" operator="equal">
      <formula>"Low"</formula>
    </cfRule>
    <cfRule type="cellIs" dxfId="674" priority="86" stopIfTrue="1" operator="equal">
      <formula>"Extreme"</formula>
    </cfRule>
    <cfRule type="cellIs" dxfId="673" priority="87" stopIfTrue="1" operator="equal">
      <formula>"High"</formula>
    </cfRule>
    <cfRule type="cellIs" dxfId="672" priority="88" stopIfTrue="1" operator="equal">
      <formula>"Medium"</formula>
    </cfRule>
  </conditionalFormatting>
  <conditionalFormatting sqref="AK9">
    <cfRule type="cellIs" dxfId="671" priority="81" stopIfTrue="1" operator="equal">
      <formula>"Low"</formula>
    </cfRule>
    <cfRule type="cellIs" dxfId="670" priority="82" stopIfTrue="1" operator="equal">
      <formula>"Extreme"</formula>
    </cfRule>
    <cfRule type="cellIs" dxfId="669" priority="83" stopIfTrue="1" operator="equal">
      <formula>"High"</formula>
    </cfRule>
    <cfRule type="cellIs" dxfId="668" priority="84" stopIfTrue="1" operator="equal">
      <formula>"Medium"</formula>
    </cfRule>
  </conditionalFormatting>
  <conditionalFormatting sqref="AM10">
    <cfRule type="cellIs" dxfId="667" priority="77" stopIfTrue="1" operator="equal">
      <formula>"Low"</formula>
    </cfRule>
    <cfRule type="cellIs" dxfId="666" priority="78" stopIfTrue="1" operator="equal">
      <formula>"Extreme"</formula>
    </cfRule>
    <cfRule type="cellIs" dxfId="665" priority="79" stopIfTrue="1" operator="equal">
      <formula>"High"</formula>
    </cfRule>
    <cfRule type="cellIs" dxfId="664" priority="80" stopIfTrue="1" operator="equal">
      <formula>"Medium"</formula>
    </cfRule>
  </conditionalFormatting>
  <conditionalFormatting sqref="AO10">
    <cfRule type="cellIs" dxfId="663" priority="73" stopIfTrue="1" operator="equal">
      <formula>"Low"</formula>
    </cfRule>
    <cfRule type="cellIs" dxfId="662" priority="74" stopIfTrue="1" operator="equal">
      <formula>"Extreme"</formula>
    </cfRule>
    <cfRule type="cellIs" dxfId="661" priority="75" stopIfTrue="1" operator="equal">
      <formula>"High"</formula>
    </cfRule>
    <cfRule type="cellIs" dxfId="660" priority="76" stopIfTrue="1" operator="equal">
      <formula>"Medium"</formula>
    </cfRule>
  </conditionalFormatting>
  <conditionalFormatting sqref="AU4:AZ13">
    <cfRule type="cellIs" dxfId="651" priority="69" stopIfTrue="1" operator="equal">
      <formula>"Low"</formula>
    </cfRule>
    <cfRule type="cellIs" dxfId="650" priority="70" stopIfTrue="1" operator="equal">
      <formula>"Extreme"</formula>
    </cfRule>
    <cfRule type="cellIs" dxfId="649" priority="71" stopIfTrue="1" operator="equal">
      <formula>"High"</formula>
    </cfRule>
    <cfRule type="cellIs" dxfId="648" priority="72" stopIfTrue="1" operator="equal">
      <formula>"Medium"</formula>
    </cfRule>
  </conditionalFormatting>
  <conditionalFormatting sqref="BA4:BC13">
    <cfRule type="cellIs" dxfId="647" priority="65" stopIfTrue="1" operator="equal">
      <formula>"Low"</formula>
    </cfRule>
    <cfRule type="cellIs" dxfId="646" priority="66" stopIfTrue="1" operator="equal">
      <formula>"Extreme"</formula>
    </cfRule>
    <cfRule type="cellIs" dxfId="645" priority="67" stopIfTrue="1" operator="equal">
      <formula>"High"</formula>
    </cfRule>
    <cfRule type="cellIs" dxfId="644" priority="68" stopIfTrue="1" operator="equal">
      <formula>"Medium"</formula>
    </cfRule>
  </conditionalFormatting>
  <conditionalFormatting sqref="BE4:BJ13">
    <cfRule type="cellIs" dxfId="635" priority="61" stopIfTrue="1" operator="equal">
      <formula>"Low"</formula>
    </cfRule>
    <cfRule type="cellIs" dxfId="634" priority="62" stopIfTrue="1" operator="equal">
      <formula>"Extreme"</formula>
    </cfRule>
    <cfRule type="cellIs" dxfId="633" priority="63" stopIfTrue="1" operator="equal">
      <formula>"High"</formula>
    </cfRule>
    <cfRule type="cellIs" dxfId="632" priority="64" stopIfTrue="1" operator="equal">
      <formula>"Medium"</formula>
    </cfRule>
  </conditionalFormatting>
  <conditionalFormatting sqref="BK12:BM12">
    <cfRule type="cellIs" dxfId="631" priority="57" stopIfTrue="1" operator="equal">
      <formula>"Low"</formula>
    </cfRule>
    <cfRule type="cellIs" dxfId="630" priority="58" stopIfTrue="1" operator="equal">
      <formula>"Extreme"</formula>
    </cfRule>
    <cfRule type="cellIs" dxfId="629" priority="59" stopIfTrue="1" operator="equal">
      <formula>"High"</formula>
    </cfRule>
    <cfRule type="cellIs" dxfId="628" priority="60" stopIfTrue="1" operator="equal">
      <formula>"Medium"</formula>
    </cfRule>
  </conditionalFormatting>
  <conditionalFormatting sqref="BO5:BT5 BO12:BT12 BP4 BR4 BT4 BO8:BT9 BP10:BT10 BP13 BR13 BT13">
    <cfRule type="cellIs" dxfId="627" priority="53" stopIfTrue="1" operator="equal">
      <formula>"Low"</formula>
    </cfRule>
    <cfRule type="cellIs" dxfId="626" priority="54" stopIfTrue="1" operator="equal">
      <formula>"Extreme"</formula>
    </cfRule>
    <cfRule type="cellIs" dxfId="625" priority="55" stopIfTrue="1" operator="equal">
      <formula>"High"</formula>
    </cfRule>
    <cfRule type="cellIs" dxfId="624" priority="56" stopIfTrue="1" operator="equal">
      <formula>"Medium"</formula>
    </cfRule>
  </conditionalFormatting>
  <conditionalFormatting sqref="BU4:BW5 BU8:BW10 BU6:BV7 BU12:BW13 BU11:BV11">
    <cfRule type="cellIs" dxfId="623" priority="49" stopIfTrue="1" operator="equal">
      <formula>"Low"</formula>
    </cfRule>
    <cfRule type="cellIs" dxfId="622" priority="50" stopIfTrue="1" operator="equal">
      <formula>"Extreme"</formula>
    </cfRule>
    <cfRule type="cellIs" dxfId="621" priority="51" stopIfTrue="1" operator="equal">
      <formula>"High"</formula>
    </cfRule>
    <cfRule type="cellIs" dxfId="620" priority="52" stopIfTrue="1" operator="equal">
      <formula>"Medium"</formula>
    </cfRule>
  </conditionalFormatting>
  <conditionalFormatting sqref="BW6">
    <cfRule type="cellIs" dxfId="619" priority="45" stopIfTrue="1" operator="equal">
      <formula>"Low"</formula>
    </cfRule>
    <cfRule type="cellIs" dxfId="618" priority="46" stopIfTrue="1" operator="equal">
      <formula>"Extreme"</formula>
    </cfRule>
    <cfRule type="cellIs" dxfId="617" priority="47" stopIfTrue="1" operator="equal">
      <formula>"High"</formula>
    </cfRule>
    <cfRule type="cellIs" dxfId="616" priority="48" stopIfTrue="1" operator="equal">
      <formula>"Medium"</formula>
    </cfRule>
  </conditionalFormatting>
  <conditionalFormatting sqref="BW7">
    <cfRule type="cellIs" dxfId="615" priority="41" stopIfTrue="1" operator="equal">
      <formula>"Low"</formula>
    </cfRule>
    <cfRule type="cellIs" dxfId="614" priority="42" stopIfTrue="1" operator="equal">
      <formula>"Extreme"</formula>
    </cfRule>
    <cfRule type="cellIs" dxfId="613" priority="43" stopIfTrue="1" operator="equal">
      <formula>"High"</formula>
    </cfRule>
    <cfRule type="cellIs" dxfId="612" priority="44" stopIfTrue="1" operator="equal">
      <formula>"Medium"</formula>
    </cfRule>
  </conditionalFormatting>
  <conditionalFormatting sqref="BW11">
    <cfRule type="cellIs" dxfId="611" priority="37" stopIfTrue="1" operator="equal">
      <formula>"Low"</formula>
    </cfRule>
    <cfRule type="cellIs" dxfId="610" priority="38" stopIfTrue="1" operator="equal">
      <formula>"Extreme"</formula>
    </cfRule>
    <cfRule type="cellIs" dxfId="609" priority="39" stopIfTrue="1" operator="equal">
      <formula>"High"</formula>
    </cfRule>
    <cfRule type="cellIs" dxfId="608" priority="40" stopIfTrue="1" operator="equal">
      <formula>"Medium"</formula>
    </cfRule>
  </conditionalFormatting>
  <conditionalFormatting sqref="BY4:CD13">
    <cfRule type="cellIs" dxfId="607" priority="33" stopIfTrue="1" operator="equal">
      <formula>"Low"</formula>
    </cfRule>
    <cfRule type="cellIs" dxfId="606" priority="34" stopIfTrue="1" operator="equal">
      <formula>"Extreme"</formula>
    </cfRule>
    <cfRule type="cellIs" dxfId="605" priority="35" stopIfTrue="1" operator="equal">
      <formula>"High"</formula>
    </cfRule>
    <cfRule type="cellIs" dxfId="604" priority="36" stopIfTrue="1" operator="equal">
      <formula>"Medium"</formula>
    </cfRule>
  </conditionalFormatting>
  <conditionalFormatting sqref="CE12:CG12">
    <cfRule type="cellIs" dxfId="603" priority="29" stopIfTrue="1" operator="equal">
      <formula>"Low"</formula>
    </cfRule>
    <cfRule type="cellIs" dxfId="602" priority="30" stopIfTrue="1" operator="equal">
      <formula>"Extreme"</formula>
    </cfRule>
    <cfRule type="cellIs" dxfId="601" priority="31" stopIfTrue="1" operator="equal">
      <formula>"High"</formula>
    </cfRule>
    <cfRule type="cellIs" dxfId="600" priority="32" stopIfTrue="1" operator="equal">
      <formula>"Medium"</formula>
    </cfRule>
  </conditionalFormatting>
  <conditionalFormatting sqref="CG13">
    <cfRule type="cellIs" dxfId="599" priority="25" stopIfTrue="1" operator="equal">
      <formula>"Low"</formula>
    </cfRule>
    <cfRule type="cellIs" dxfId="598" priority="26" stopIfTrue="1" operator="equal">
      <formula>"Extreme"</formula>
    </cfRule>
    <cfRule type="cellIs" dxfId="597" priority="27" stopIfTrue="1" operator="equal">
      <formula>"High"</formula>
    </cfRule>
    <cfRule type="cellIs" dxfId="596" priority="28" stopIfTrue="1" operator="equal">
      <formula>"Medium"</formula>
    </cfRule>
  </conditionalFormatting>
  <conditionalFormatting sqref="CI4:CN9 CI11:CN12 CJ10:CN10 CJ13 CL13 CN13">
    <cfRule type="cellIs" dxfId="595" priority="21" stopIfTrue="1" operator="equal">
      <formula>"Low"</formula>
    </cfRule>
    <cfRule type="cellIs" dxfId="594" priority="22" stopIfTrue="1" operator="equal">
      <formula>"Extreme"</formula>
    </cfRule>
    <cfRule type="cellIs" dxfId="593" priority="23" stopIfTrue="1" operator="equal">
      <formula>"High"</formula>
    </cfRule>
    <cfRule type="cellIs" dxfId="592" priority="24" stopIfTrue="1" operator="equal">
      <formula>"Medium"</formula>
    </cfRule>
  </conditionalFormatting>
  <conditionalFormatting sqref="CO12:CQ12">
    <cfRule type="cellIs" dxfId="591" priority="17" stopIfTrue="1" operator="equal">
      <formula>"Low"</formula>
    </cfRule>
    <cfRule type="cellIs" dxfId="590" priority="18" stopIfTrue="1" operator="equal">
      <formula>"Extreme"</formula>
    </cfRule>
    <cfRule type="cellIs" dxfId="589" priority="19" stopIfTrue="1" operator="equal">
      <formula>"High"</formula>
    </cfRule>
    <cfRule type="cellIs" dxfId="588" priority="20" stopIfTrue="1" operator="equal">
      <formula>"Medium"</formula>
    </cfRule>
  </conditionalFormatting>
  <conditionalFormatting sqref="CS4:CX6 CT7:CX7 CS11:CX12 CT10:CV10 CX10 CT13 CV13 CX13 CS8:CX9">
    <cfRule type="cellIs" dxfId="571" priority="5" stopIfTrue="1" operator="equal">
      <formula>"Low"</formula>
    </cfRule>
    <cfRule type="cellIs" dxfId="570" priority="6" stopIfTrue="1" operator="equal">
      <formula>"Extreme"</formula>
    </cfRule>
    <cfRule type="cellIs" dxfId="569" priority="7" stopIfTrue="1" operator="equal">
      <formula>"High"</formula>
    </cfRule>
    <cfRule type="cellIs" dxfId="568" priority="8" stopIfTrue="1" operator="equal">
      <formula>"Medium"</formula>
    </cfRule>
  </conditionalFormatting>
  <conditionalFormatting sqref="CY4:DA13">
    <cfRule type="cellIs" dxfId="567" priority="1" stopIfTrue="1" operator="equal">
      <formula>"Low"</formula>
    </cfRule>
    <cfRule type="cellIs" dxfId="566" priority="2" stopIfTrue="1" operator="equal">
      <formula>"Extreme"</formula>
    </cfRule>
    <cfRule type="cellIs" dxfId="565" priority="3" stopIfTrue="1" operator="equal">
      <formula>"High"</formula>
    </cfRule>
    <cfRule type="cellIs" dxfId="564" priority="4" stopIfTrue="1" operator="equal">
      <formula>"Medium"</formula>
    </cfRule>
  </conditionalFormatting>
  <dataValidations count="7">
    <dataValidation type="whole" allowBlank="1" showInputMessage="1" showErrorMessage="1" sqref="F15:F65534">
      <formula1>1</formula1>
      <formula2>5</formula2>
    </dataValidation>
    <dataValidation type="list" allowBlank="1" showInputMessage="1" showErrorMessage="1" sqref="G15:G65534">
      <formula1>"A,B,C,D,E"</formula1>
    </dataValidation>
    <dataValidation type="list" allowBlank="1" showInputMessage="1" showErrorMessage="1" sqref="B4:B13">
      <formula1>$DC$4:$DK$4</formula1>
    </dataValidation>
    <dataValidation type="list" allowBlank="1" showInputMessage="1" showErrorMessage="1" sqref="F4:F13">
      <formula1>$DC$2:$DG$2</formula1>
    </dataValidation>
    <dataValidation type="list" allowBlank="1" showInputMessage="1" showErrorMessage="1" sqref="I4:I13 G4:G13 K4:K13">
      <formula1>$DC$3:$DG$3</formula1>
    </dataValidation>
    <dataValidation type="list" allowBlank="1" showInputMessage="1" showErrorMessage="1" sqref="U4:U13 S4:S13 Q4:Q13 AC4:AC13 AE4:AE13 AA4:AA13 AM4:AM13 AO4:AO13 AK4:AK13 AW4:AW13 AY4:AY13 AU4:AU13 BG4:BG13 BI4:BI13 BE4:BE13 BQ4:BQ13 BS4:BS13 BO4:BO13 CA4:CA13 CC4:CC13 BY4:BY13 CK4:CK13 CM4:CM13 CI4:CI13 CU4:CU13 CS4:CS13 CW4:CW13">
      <formula1>$AA$3:$AE$3</formula1>
    </dataValidation>
    <dataValidation type="list" allowBlank="1" showInputMessage="1" showErrorMessage="1" sqref="P4:P13 Z4:Z13 AJ4:AJ13 AT4:AT13 BD4:BD13 BN4:BN13 BX4:BX13 CH4:CH13 CR4:CR13">
      <formula1>$AA$2:$AE$2</formula1>
    </dataValidation>
  </dataValidations>
  <printOptions horizontalCentered="1" gridLines="1"/>
  <pageMargins left="0.74803149606299213" right="0.74803149606299213" top="0.98425196850393704" bottom="0.98425196850393704" header="0.51181102362204722" footer="0.51181102362204722"/>
  <pageSetup paperSize="9" scale="52" fitToHeight="0" orientation="landscape" r:id="rId3"/>
  <headerFooter alignWithMargins="0">
    <oddHeader>&amp;LRisk Register&amp;RNorth East Greenhouse Alliance</oddHeader>
    <oddFooter>&amp;LNEGHA, 2011&amp;RPage &amp;P of &amp;N
&amp;8&amp;D,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11"/>
  <sheetViews>
    <sheetView zoomScaleNormal="100" workbookViewId="0">
      <pane xSplit="5" ySplit="2" topLeftCell="F3" activePane="bottomRight" state="frozen"/>
      <selection pane="topRight" activeCell="F1" sqref="F1"/>
      <selection pane="bottomLeft" activeCell="A3" sqref="A3"/>
      <selection pane="bottomRight" sqref="A1:E2"/>
    </sheetView>
  </sheetViews>
  <sheetFormatPr defaultRowHeight="11.25" x14ac:dyDescent="0.2"/>
  <cols>
    <col min="1" max="1" width="5.7109375" style="3" bestFit="1" customWidth="1"/>
    <col min="2" max="2" width="14.7109375" style="3" customWidth="1"/>
    <col min="3" max="5" width="20.28515625" style="4" customWidth="1"/>
    <col min="6" max="6" width="12.7109375" style="5" customWidth="1"/>
    <col min="7" max="7" width="10.7109375" style="5" customWidth="1"/>
    <col min="8" max="11" width="10.7109375" style="2" customWidth="1"/>
    <col min="12" max="12" width="10.7109375" style="32" customWidth="1"/>
    <col min="13" max="13" width="20.140625" style="32" customWidth="1"/>
    <col min="14" max="14" width="19.5703125" style="32" customWidth="1"/>
    <col min="15" max="15" width="38.28515625" style="98" customWidth="1"/>
    <col min="16" max="16" width="13.42578125" style="2" customWidth="1"/>
    <col min="17" max="25" width="10.7109375" style="2" customWidth="1"/>
    <col min="26" max="26" width="12.85546875" style="2" customWidth="1"/>
    <col min="27" max="34" width="10.7109375" style="2" customWidth="1"/>
    <col min="35" max="35" width="17.5703125" style="2" customWidth="1"/>
    <col min="36" max="36" width="12.85546875" style="2" customWidth="1"/>
    <col min="37" max="42" width="10.7109375" style="2" customWidth="1"/>
    <col min="43" max="43" width="18.28515625" style="2" customWidth="1"/>
    <col min="44" max="44" width="13.85546875" style="2" customWidth="1"/>
    <col min="45" max="45" width="16.7109375" style="2" customWidth="1"/>
    <col min="46" max="46" width="13.28515625" style="2" customWidth="1"/>
    <col min="47" max="52" width="10.7109375" style="2" customWidth="1"/>
    <col min="53" max="53" width="14.85546875" style="2" customWidth="1"/>
    <col min="54" max="54" width="16.5703125" style="2" customWidth="1"/>
    <col min="55" max="55" width="14.85546875" style="2" customWidth="1"/>
    <col min="56" max="65" width="10.7109375" style="2" customWidth="1"/>
    <col min="66" max="66" width="13.5703125" style="2" customWidth="1"/>
    <col min="67" max="84" width="10.7109375" style="2" customWidth="1"/>
    <col min="85" max="85" width="16.140625" style="2" customWidth="1"/>
    <col min="86" max="86" width="13" style="2" customWidth="1"/>
    <col min="87" max="100" width="10.7109375" style="2" customWidth="1"/>
    <col min="101" max="102" width="10.28515625" style="2" customWidth="1"/>
    <col min="103" max="103" width="14" style="2" customWidth="1"/>
    <col min="104" max="105" width="11.42578125" style="2" customWidth="1"/>
    <col min="106" max="106" width="10.28515625" style="2" customWidth="1"/>
    <col min="107" max="107" width="11.140625" style="2" hidden="1" customWidth="1"/>
    <col min="108" max="108" width="0" style="2" hidden="1" customWidth="1"/>
    <col min="109" max="109" width="11.140625" style="2" hidden="1" customWidth="1"/>
    <col min="110" max="111" width="0" style="2" hidden="1" customWidth="1"/>
    <col min="112" max="16384" width="9.140625" style="2"/>
  </cols>
  <sheetData>
    <row r="1" spans="1:111" ht="29.25" customHeight="1" x14ac:dyDescent="0.2">
      <c r="A1" s="179" t="s">
        <v>289</v>
      </c>
      <c r="B1" s="179"/>
      <c r="C1" s="179"/>
      <c r="D1" s="179"/>
      <c r="E1" s="179"/>
      <c r="F1" s="153" t="s">
        <v>305</v>
      </c>
      <c r="G1" s="154"/>
      <c r="H1" s="154"/>
      <c r="I1" s="154"/>
      <c r="J1" s="154"/>
      <c r="K1" s="154"/>
      <c r="L1" s="154"/>
      <c r="M1" s="183" t="s">
        <v>306</v>
      </c>
      <c r="N1" s="184"/>
      <c r="O1" s="184"/>
      <c r="P1" s="153" t="s">
        <v>307</v>
      </c>
      <c r="Q1" s="154"/>
      <c r="R1" s="154"/>
      <c r="S1" s="154"/>
      <c r="T1" s="154"/>
      <c r="U1" s="154"/>
      <c r="V1" s="154"/>
      <c r="W1" s="155" t="s">
        <v>308</v>
      </c>
      <c r="X1" s="156"/>
      <c r="Y1" s="157"/>
      <c r="Z1" s="153" t="s">
        <v>309</v>
      </c>
      <c r="AA1" s="154"/>
      <c r="AB1" s="154"/>
      <c r="AC1" s="154"/>
      <c r="AD1" s="154"/>
      <c r="AE1" s="154"/>
      <c r="AF1" s="154"/>
      <c r="AG1" s="155" t="s">
        <v>317</v>
      </c>
      <c r="AH1" s="156"/>
      <c r="AI1" s="157"/>
      <c r="AJ1" s="153" t="s">
        <v>310</v>
      </c>
      <c r="AK1" s="154"/>
      <c r="AL1" s="154"/>
      <c r="AM1" s="154"/>
      <c r="AN1" s="154"/>
      <c r="AO1" s="154"/>
      <c r="AP1" s="154"/>
      <c r="AQ1" s="155" t="s">
        <v>318</v>
      </c>
      <c r="AR1" s="156"/>
      <c r="AS1" s="157"/>
      <c r="AT1" s="153" t="s">
        <v>311</v>
      </c>
      <c r="AU1" s="154"/>
      <c r="AV1" s="154"/>
      <c r="AW1" s="154"/>
      <c r="AX1" s="154"/>
      <c r="AY1" s="154"/>
      <c r="AZ1" s="154"/>
      <c r="BA1" s="155" t="s">
        <v>319</v>
      </c>
      <c r="BB1" s="156"/>
      <c r="BC1" s="157"/>
      <c r="BD1" s="153" t="s">
        <v>312</v>
      </c>
      <c r="BE1" s="154"/>
      <c r="BF1" s="154"/>
      <c r="BG1" s="154"/>
      <c r="BH1" s="154"/>
      <c r="BI1" s="154"/>
      <c r="BJ1" s="154"/>
      <c r="BK1" s="155" t="s">
        <v>320</v>
      </c>
      <c r="BL1" s="156"/>
      <c r="BM1" s="157"/>
      <c r="BN1" s="153" t="s">
        <v>313</v>
      </c>
      <c r="BO1" s="154"/>
      <c r="BP1" s="154"/>
      <c r="BQ1" s="154"/>
      <c r="BR1" s="154"/>
      <c r="BS1" s="154"/>
      <c r="BT1" s="154"/>
      <c r="BU1" s="155" t="s">
        <v>321</v>
      </c>
      <c r="BV1" s="156"/>
      <c r="BW1" s="157"/>
      <c r="BX1" s="153" t="s">
        <v>314</v>
      </c>
      <c r="BY1" s="154"/>
      <c r="BZ1" s="154"/>
      <c r="CA1" s="154"/>
      <c r="CB1" s="154"/>
      <c r="CC1" s="154"/>
      <c r="CD1" s="154"/>
      <c r="CE1" s="155" t="s">
        <v>322</v>
      </c>
      <c r="CF1" s="156"/>
      <c r="CG1" s="157"/>
      <c r="CH1" s="153" t="s">
        <v>724</v>
      </c>
      <c r="CI1" s="154"/>
      <c r="CJ1" s="154"/>
      <c r="CK1" s="154"/>
      <c r="CL1" s="154"/>
      <c r="CM1" s="154"/>
      <c r="CN1" s="154"/>
      <c r="CO1" s="155" t="s">
        <v>726</v>
      </c>
      <c r="CP1" s="156"/>
      <c r="CQ1" s="157"/>
      <c r="CR1" s="153" t="s">
        <v>316</v>
      </c>
      <c r="CS1" s="154"/>
      <c r="CT1" s="154"/>
      <c r="CU1" s="154"/>
      <c r="CV1" s="154"/>
      <c r="CW1" s="154"/>
      <c r="CX1" s="154"/>
      <c r="CY1" s="155" t="s">
        <v>324</v>
      </c>
      <c r="CZ1" s="156"/>
      <c r="DA1" s="157"/>
    </row>
    <row r="2" spans="1:111" ht="22.5" customHeight="1" x14ac:dyDescent="0.2">
      <c r="A2" s="179"/>
      <c r="B2" s="179"/>
      <c r="C2" s="179"/>
      <c r="D2" s="179"/>
      <c r="E2" s="179"/>
      <c r="F2" s="154"/>
      <c r="G2" s="154"/>
      <c r="H2" s="154"/>
      <c r="I2" s="154"/>
      <c r="J2" s="154"/>
      <c r="K2" s="154"/>
      <c r="L2" s="154"/>
      <c r="M2" s="185"/>
      <c r="N2" s="185"/>
      <c r="O2" s="185"/>
      <c r="P2" s="154"/>
      <c r="Q2" s="154"/>
      <c r="R2" s="154"/>
      <c r="S2" s="154"/>
      <c r="T2" s="154"/>
      <c r="U2" s="154"/>
      <c r="V2" s="154"/>
      <c r="W2" s="158"/>
      <c r="X2" s="159"/>
      <c r="Y2" s="160"/>
      <c r="Z2" s="154"/>
      <c r="AA2" s="154"/>
      <c r="AB2" s="154"/>
      <c r="AC2" s="154"/>
      <c r="AD2" s="154"/>
      <c r="AE2" s="154"/>
      <c r="AF2" s="154"/>
      <c r="AG2" s="158"/>
      <c r="AH2" s="159"/>
      <c r="AI2" s="160"/>
      <c r="AJ2" s="154"/>
      <c r="AK2" s="154"/>
      <c r="AL2" s="154"/>
      <c r="AM2" s="154"/>
      <c r="AN2" s="154"/>
      <c r="AO2" s="154"/>
      <c r="AP2" s="154"/>
      <c r="AQ2" s="158"/>
      <c r="AR2" s="159"/>
      <c r="AS2" s="160"/>
      <c r="AT2" s="154"/>
      <c r="AU2" s="154"/>
      <c r="AV2" s="154"/>
      <c r="AW2" s="154"/>
      <c r="AX2" s="154"/>
      <c r="AY2" s="154"/>
      <c r="AZ2" s="154"/>
      <c r="BA2" s="158"/>
      <c r="BB2" s="159"/>
      <c r="BC2" s="160"/>
      <c r="BD2" s="154"/>
      <c r="BE2" s="154"/>
      <c r="BF2" s="154"/>
      <c r="BG2" s="154"/>
      <c r="BH2" s="154"/>
      <c r="BI2" s="154"/>
      <c r="BJ2" s="154"/>
      <c r="BK2" s="158"/>
      <c r="BL2" s="159"/>
      <c r="BM2" s="160"/>
      <c r="BN2" s="154"/>
      <c r="BO2" s="154"/>
      <c r="BP2" s="154"/>
      <c r="BQ2" s="154"/>
      <c r="BR2" s="154"/>
      <c r="BS2" s="154"/>
      <c r="BT2" s="154"/>
      <c r="BU2" s="158"/>
      <c r="BV2" s="159"/>
      <c r="BW2" s="160"/>
      <c r="BX2" s="154"/>
      <c r="BY2" s="154"/>
      <c r="BZ2" s="154"/>
      <c r="CA2" s="154"/>
      <c r="CB2" s="154"/>
      <c r="CC2" s="154"/>
      <c r="CD2" s="154"/>
      <c r="CE2" s="158"/>
      <c r="CF2" s="159"/>
      <c r="CG2" s="160"/>
      <c r="CH2" s="154"/>
      <c r="CI2" s="154"/>
      <c r="CJ2" s="154"/>
      <c r="CK2" s="154"/>
      <c r="CL2" s="154"/>
      <c r="CM2" s="154"/>
      <c r="CN2" s="154"/>
      <c r="CO2" s="158"/>
      <c r="CP2" s="159"/>
      <c r="CQ2" s="160"/>
      <c r="CR2" s="154"/>
      <c r="CS2" s="154"/>
      <c r="CT2" s="154"/>
      <c r="CU2" s="154"/>
      <c r="CV2" s="154"/>
      <c r="CW2" s="154"/>
      <c r="CX2" s="154"/>
      <c r="CY2" s="158"/>
      <c r="CZ2" s="159"/>
      <c r="DA2" s="160"/>
      <c r="DB2" s="15"/>
      <c r="DC2" s="13" t="s">
        <v>50</v>
      </c>
      <c r="DD2" s="13" t="s">
        <v>49</v>
      </c>
      <c r="DE2" s="13" t="s">
        <v>48</v>
      </c>
      <c r="DF2" s="13" t="s">
        <v>47</v>
      </c>
      <c r="DG2" s="13" t="s">
        <v>46</v>
      </c>
    </row>
    <row r="3" spans="1:111" s="1" customFormat="1" ht="28.5" customHeight="1" x14ac:dyDescent="0.2">
      <c r="A3" s="106" t="s">
        <v>36</v>
      </c>
      <c r="B3" s="106" t="s">
        <v>37</v>
      </c>
      <c r="C3" s="106" t="s">
        <v>39</v>
      </c>
      <c r="D3" s="106" t="s">
        <v>38</v>
      </c>
      <c r="E3" s="106" t="s">
        <v>10</v>
      </c>
      <c r="F3" s="103" t="s">
        <v>10</v>
      </c>
      <c r="G3" s="103" t="s">
        <v>40</v>
      </c>
      <c r="H3" s="104" t="s">
        <v>41</v>
      </c>
      <c r="I3" s="103" t="s">
        <v>56</v>
      </c>
      <c r="J3" s="104" t="s">
        <v>42</v>
      </c>
      <c r="K3" s="103" t="s">
        <v>57</v>
      </c>
      <c r="L3" s="104" t="s">
        <v>43</v>
      </c>
      <c r="M3" s="142" t="s">
        <v>9</v>
      </c>
      <c r="N3" s="142" t="s">
        <v>81</v>
      </c>
      <c r="O3" s="142" t="s">
        <v>44</v>
      </c>
      <c r="P3" s="103" t="s">
        <v>10</v>
      </c>
      <c r="Q3" s="103" t="s">
        <v>40</v>
      </c>
      <c r="R3" s="104" t="s">
        <v>41</v>
      </c>
      <c r="S3" s="103" t="s">
        <v>56</v>
      </c>
      <c r="T3" s="104" t="s">
        <v>42</v>
      </c>
      <c r="U3" s="103" t="s">
        <v>57</v>
      </c>
      <c r="V3" s="104" t="s">
        <v>43</v>
      </c>
      <c r="W3" s="142" t="s">
        <v>9</v>
      </c>
      <c r="X3" s="142" t="s">
        <v>81</v>
      </c>
      <c r="Y3" s="142" t="s">
        <v>44</v>
      </c>
      <c r="Z3" s="103" t="s">
        <v>10</v>
      </c>
      <c r="AA3" s="103" t="s">
        <v>40</v>
      </c>
      <c r="AB3" s="104" t="s">
        <v>41</v>
      </c>
      <c r="AC3" s="103" t="s">
        <v>56</v>
      </c>
      <c r="AD3" s="104" t="s">
        <v>42</v>
      </c>
      <c r="AE3" s="103" t="s">
        <v>57</v>
      </c>
      <c r="AF3" s="104" t="s">
        <v>43</v>
      </c>
      <c r="AG3" s="142" t="s">
        <v>9</v>
      </c>
      <c r="AH3" s="142" t="s">
        <v>81</v>
      </c>
      <c r="AI3" s="142" t="s">
        <v>44</v>
      </c>
      <c r="AJ3" s="103" t="s">
        <v>10</v>
      </c>
      <c r="AK3" s="103" t="s">
        <v>40</v>
      </c>
      <c r="AL3" s="104" t="s">
        <v>41</v>
      </c>
      <c r="AM3" s="103" t="s">
        <v>56</v>
      </c>
      <c r="AN3" s="104" t="s">
        <v>42</v>
      </c>
      <c r="AO3" s="103" t="s">
        <v>57</v>
      </c>
      <c r="AP3" s="104" t="s">
        <v>43</v>
      </c>
      <c r="AQ3" s="142" t="s">
        <v>9</v>
      </c>
      <c r="AR3" s="142" t="s">
        <v>81</v>
      </c>
      <c r="AS3" s="142" t="s">
        <v>44</v>
      </c>
      <c r="AT3" s="103" t="s">
        <v>10</v>
      </c>
      <c r="AU3" s="103" t="s">
        <v>40</v>
      </c>
      <c r="AV3" s="104" t="s">
        <v>41</v>
      </c>
      <c r="AW3" s="103" t="s">
        <v>56</v>
      </c>
      <c r="AX3" s="104" t="s">
        <v>42</v>
      </c>
      <c r="AY3" s="103" t="s">
        <v>57</v>
      </c>
      <c r="AZ3" s="104" t="s">
        <v>43</v>
      </c>
      <c r="BA3" s="142" t="s">
        <v>9</v>
      </c>
      <c r="BB3" s="142" t="s">
        <v>81</v>
      </c>
      <c r="BC3" s="142" t="s">
        <v>44</v>
      </c>
      <c r="BD3" s="103" t="s">
        <v>10</v>
      </c>
      <c r="BE3" s="103" t="s">
        <v>40</v>
      </c>
      <c r="BF3" s="104" t="s">
        <v>41</v>
      </c>
      <c r="BG3" s="103" t="s">
        <v>56</v>
      </c>
      <c r="BH3" s="104" t="s">
        <v>42</v>
      </c>
      <c r="BI3" s="103" t="s">
        <v>57</v>
      </c>
      <c r="BJ3" s="104" t="s">
        <v>43</v>
      </c>
      <c r="BK3" s="142" t="s">
        <v>9</v>
      </c>
      <c r="BL3" s="142" t="s">
        <v>81</v>
      </c>
      <c r="BM3" s="142" t="s">
        <v>44</v>
      </c>
      <c r="BN3" s="103" t="s">
        <v>10</v>
      </c>
      <c r="BO3" s="103" t="s">
        <v>40</v>
      </c>
      <c r="BP3" s="104" t="s">
        <v>41</v>
      </c>
      <c r="BQ3" s="103" t="s">
        <v>56</v>
      </c>
      <c r="BR3" s="104" t="s">
        <v>42</v>
      </c>
      <c r="BS3" s="103" t="s">
        <v>57</v>
      </c>
      <c r="BT3" s="104" t="s">
        <v>43</v>
      </c>
      <c r="BU3" s="142" t="s">
        <v>9</v>
      </c>
      <c r="BV3" s="142" t="s">
        <v>81</v>
      </c>
      <c r="BW3" s="142" t="s">
        <v>44</v>
      </c>
      <c r="BX3" s="103" t="s">
        <v>10</v>
      </c>
      <c r="BY3" s="103" t="s">
        <v>40</v>
      </c>
      <c r="BZ3" s="104" t="s">
        <v>41</v>
      </c>
      <c r="CA3" s="103" t="s">
        <v>56</v>
      </c>
      <c r="CB3" s="104" t="s">
        <v>42</v>
      </c>
      <c r="CC3" s="103" t="s">
        <v>57</v>
      </c>
      <c r="CD3" s="104" t="s">
        <v>43</v>
      </c>
      <c r="CE3" s="142" t="s">
        <v>9</v>
      </c>
      <c r="CF3" s="142" t="s">
        <v>81</v>
      </c>
      <c r="CG3" s="142" t="s">
        <v>44</v>
      </c>
      <c r="CH3" s="103" t="s">
        <v>10</v>
      </c>
      <c r="CI3" s="103" t="s">
        <v>40</v>
      </c>
      <c r="CJ3" s="104" t="s">
        <v>41</v>
      </c>
      <c r="CK3" s="103" t="s">
        <v>56</v>
      </c>
      <c r="CL3" s="104" t="s">
        <v>42</v>
      </c>
      <c r="CM3" s="103" t="s">
        <v>57</v>
      </c>
      <c r="CN3" s="104" t="s">
        <v>43</v>
      </c>
      <c r="CO3" s="142" t="s">
        <v>9</v>
      </c>
      <c r="CP3" s="142" t="s">
        <v>81</v>
      </c>
      <c r="CQ3" s="142" t="s">
        <v>44</v>
      </c>
      <c r="CR3" s="103" t="s">
        <v>10</v>
      </c>
      <c r="CS3" s="103" t="s">
        <v>40</v>
      </c>
      <c r="CT3" s="104" t="s">
        <v>41</v>
      </c>
      <c r="CU3" s="103" t="s">
        <v>56</v>
      </c>
      <c r="CV3" s="104" t="s">
        <v>42</v>
      </c>
      <c r="CW3" s="103" t="s">
        <v>57</v>
      </c>
      <c r="CX3" s="104" t="s">
        <v>43</v>
      </c>
      <c r="CY3" s="142" t="s">
        <v>9</v>
      </c>
      <c r="CZ3" s="142" t="s">
        <v>81</v>
      </c>
      <c r="DA3" s="142" t="s">
        <v>44</v>
      </c>
      <c r="DB3" s="15"/>
      <c r="DC3" s="13" t="s">
        <v>59</v>
      </c>
      <c r="DD3" s="13" t="s">
        <v>60</v>
      </c>
      <c r="DE3" s="13" t="s">
        <v>61</v>
      </c>
      <c r="DF3" s="13" t="s">
        <v>62</v>
      </c>
      <c r="DG3" s="13" t="s">
        <v>63</v>
      </c>
    </row>
    <row r="4" spans="1:111" ht="76.5" customHeight="1" x14ac:dyDescent="0.2">
      <c r="A4" s="30">
        <v>2.0099999999999998</v>
      </c>
      <c r="B4" s="86" t="s">
        <v>202</v>
      </c>
      <c r="C4" s="88" t="s">
        <v>99</v>
      </c>
      <c r="D4" s="89" t="s">
        <v>100</v>
      </c>
      <c r="E4" s="88" t="s">
        <v>209</v>
      </c>
      <c r="F4" s="84" t="s">
        <v>49</v>
      </c>
      <c r="G4" s="84" t="s">
        <v>61</v>
      </c>
      <c r="H4" s="27" t="str">
        <f>IFERROR(INDEX(Consequences,MATCH(G4,'Ratings Tables'!$A$5:$A$9,FALSE),MATCH(F4,'Ratings Tables'!$B$4:$F$4,FALSE)),"")</f>
        <v>Medium</v>
      </c>
      <c r="I4" s="84" t="s">
        <v>61</v>
      </c>
      <c r="J4" s="27" t="str">
        <f>IFERROR(INDEX(Consequences,MATCH(I4,'Ratings Tables'!$A$5:$A$9,FALSE),MATCH(F4,'Ratings Tables'!$B$4:$F$4,FALSE)),"")</f>
        <v>Medium</v>
      </c>
      <c r="K4" s="84" t="s">
        <v>62</v>
      </c>
      <c r="L4" s="27" t="str">
        <f>IFERROR(INDEX(Consequences,MATCH(K4,'Ratings Tables'!$A$5:$A$9,FALSE),MATCH(F4,'Ratings Tables'!$B$4:$F$4,FALSE)),"")</f>
        <v>Low</v>
      </c>
      <c r="M4" s="90" t="s">
        <v>210</v>
      </c>
      <c r="N4" s="90" t="s">
        <v>101</v>
      </c>
      <c r="O4" s="88" t="s">
        <v>102</v>
      </c>
      <c r="P4" s="97" t="s">
        <v>49</v>
      </c>
      <c r="Q4" s="120" t="s">
        <v>61</v>
      </c>
      <c r="R4" s="118" t="str">
        <f>IFERROR(INDEX(Consequences,MATCH(Q4,'[2]Ratings Tables'!$A$5:$A$9,FALSE),MATCH(P4,'[2]Ratings Tables'!$B$4:$F$4,FALSE)),"")</f>
        <v>Medium</v>
      </c>
      <c r="S4" s="120" t="s">
        <v>61</v>
      </c>
      <c r="T4" s="118" t="str">
        <f>IFERROR(INDEX(Consequences,MATCH(S4,'[2]Ratings Tables'!$A$5:$A$9,FALSE),MATCH(P4,'[2]Ratings Tables'!$B$4:$F$4,FALSE)),"")</f>
        <v>Medium</v>
      </c>
      <c r="U4" s="120" t="s">
        <v>62</v>
      </c>
      <c r="V4" s="118" t="str">
        <f>IFERROR(INDEX(Consequences,MATCH(U4,'[2]Ratings Tables'!$A$5:$A$9,FALSE),MATCH(P4,'[2]Ratings Tables'!$B$4:$F$4,FALSE)),"")</f>
        <v>Low</v>
      </c>
      <c r="W4" s="105"/>
      <c r="X4" s="105"/>
      <c r="Y4" s="105"/>
      <c r="Z4" s="97" t="s">
        <v>49</v>
      </c>
      <c r="AA4" s="120" t="s">
        <v>61</v>
      </c>
      <c r="AB4" s="118" t="str">
        <f>IFERROR(INDEX(Consequences,MATCH(AA4,'[3]Ratings Tables'!$A$5:$A$9,FALSE),MATCH(Z4,'[3]Ratings Tables'!$B$4:$F$4,FALSE)),"")</f>
        <v>Medium</v>
      </c>
      <c r="AC4" s="120" t="s">
        <v>61</v>
      </c>
      <c r="AD4" s="118" t="str">
        <f>IFERROR(INDEX(Consequences,MATCH(AC4,'[3]Ratings Tables'!$A$5:$A$9,FALSE),MATCH(Z4,'[3]Ratings Tables'!$B$4:$F$4,FALSE)),"")</f>
        <v>Medium</v>
      </c>
      <c r="AE4" s="120" t="s">
        <v>62</v>
      </c>
      <c r="AF4" s="118" t="str">
        <f>IFERROR(INDEX(Consequences,MATCH(AE4,'[3]Ratings Tables'!$A$5:$A$9,FALSE),MATCH(Z4,'[3]Ratings Tables'!$B$4:$F$4,FALSE)),"")</f>
        <v>Low</v>
      </c>
      <c r="AG4" s="105"/>
      <c r="AH4" s="105"/>
      <c r="AI4" s="105"/>
      <c r="AJ4" s="97" t="s">
        <v>49</v>
      </c>
      <c r="AK4" s="120" t="s">
        <v>61</v>
      </c>
      <c r="AL4" s="118" t="str">
        <f>IFERROR(INDEX(Consequences,MATCH(AK4,'[4]Ratings Tables'!$A$5:$A$9,FALSE),MATCH(AJ4,'[4]Ratings Tables'!$B$4:$F$4,FALSE)),"")</f>
        <v>Medium</v>
      </c>
      <c r="AM4" s="120" t="s">
        <v>61</v>
      </c>
      <c r="AN4" s="118" t="str">
        <f>IFERROR(INDEX(Consequences,MATCH(AM4,'[4]Ratings Tables'!$A$5:$A$9,FALSE),MATCH(AJ4,'[4]Ratings Tables'!$B$4:$F$4,FALSE)),"")</f>
        <v>Medium</v>
      </c>
      <c r="AO4" s="120" t="s">
        <v>62</v>
      </c>
      <c r="AP4" s="118" t="str">
        <f>IFERROR(INDEX(Consequences,MATCH(AO4,'[4]Ratings Tables'!$A$5:$A$9,FALSE),MATCH(AJ4,'[4]Ratings Tables'!$B$4:$F$4,FALSE)),"")</f>
        <v>Low</v>
      </c>
      <c r="AQ4" s="105"/>
      <c r="AR4" s="105"/>
      <c r="AS4" s="105"/>
      <c r="AT4" s="97" t="s">
        <v>49</v>
      </c>
      <c r="AU4" s="120" t="s">
        <v>61</v>
      </c>
      <c r="AV4" s="118" t="str">
        <f>IFERROR(INDEX(Consequences,MATCH(AU4,'[5]Ratings Tables'!$A$5:$A$9,FALSE),MATCH(AT4,'[5]Ratings Tables'!$B$4:$F$4,FALSE)),"")</f>
        <v>Medium</v>
      </c>
      <c r="AW4" s="120" t="s">
        <v>61</v>
      </c>
      <c r="AX4" s="118" t="str">
        <f>IFERROR(INDEX(Consequences,MATCH(AW4,'[5]Ratings Tables'!$A$5:$A$9,FALSE),MATCH(AT4,'[5]Ratings Tables'!$B$4:$F$4,FALSE)),"")</f>
        <v>Medium</v>
      </c>
      <c r="AY4" s="120" t="s">
        <v>62</v>
      </c>
      <c r="AZ4" s="118" t="str">
        <f>IFERROR(INDEX(Consequences,MATCH(AY4,'[5]Ratings Tables'!$A$5:$A$9,FALSE),MATCH(AT4,'[5]Ratings Tables'!$B$4:$F$4,FALSE)),"")</f>
        <v>Low</v>
      </c>
      <c r="BA4" s="105"/>
      <c r="BB4" s="105"/>
      <c r="BC4" s="105"/>
      <c r="BD4" s="97" t="s">
        <v>49</v>
      </c>
      <c r="BE4" s="120" t="s">
        <v>61</v>
      </c>
      <c r="BF4" s="118" t="str">
        <f>IFERROR(INDEX(Consequences,MATCH(BE4,'[6]Ratings Tables'!$A$5:$A$9,FALSE),MATCH(BD4,'[6]Ratings Tables'!$B$4:$F$4,FALSE)),"")</f>
        <v>Medium</v>
      </c>
      <c r="BG4" s="120" t="s">
        <v>61</v>
      </c>
      <c r="BH4" s="118" t="str">
        <f>IFERROR(INDEX(Consequences,MATCH(BG4,'[6]Ratings Tables'!$A$5:$A$9,FALSE),MATCH(BD4,'[6]Ratings Tables'!$B$4:$F$4,FALSE)),"")</f>
        <v>Medium</v>
      </c>
      <c r="BI4" s="120" t="s">
        <v>62</v>
      </c>
      <c r="BJ4" s="118" t="str">
        <f>IFERROR(INDEX(Consequences,MATCH(BI4,'[6]Ratings Tables'!$A$5:$A$9,FALSE),MATCH(BD4,'[6]Ratings Tables'!$B$4:$F$4,FALSE)),"")</f>
        <v>Low</v>
      </c>
      <c r="BK4" s="105"/>
      <c r="BL4" s="105"/>
      <c r="BM4" s="105"/>
      <c r="BN4" s="97" t="s">
        <v>49</v>
      </c>
      <c r="BO4" s="120" t="s">
        <v>61</v>
      </c>
      <c r="BP4" s="118" t="str">
        <f>IFERROR(INDEX(Consequences,MATCH(BO4,'[7]Ratings Tables'!$A$5:$A$9,FALSE),MATCH(BN4,'[7]Ratings Tables'!$B$4:$F$4,FALSE)),"")</f>
        <v>Medium</v>
      </c>
      <c r="BQ4" s="120" t="s">
        <v>61</v>
      </c>
      <c r="BR4" s="118" t="str">
        <f>IFERROR(INDEX(Consequences,MATCH(BQ4,'[7]Ratings Tables'!$A$5:$A$9,FALSE),MATCH(BN4,'[7]Ratings Tables'!$B$4:$F$4,FALSE)),"")</f>
        <v>Medium</v>
      </c>
      <c r="BS4" s="120" t="s">
        <v>62</v>
      </c>
      <c r="BT4" s="118" t="str">
        <f>IFERROR(INDEX(Consequences,MATCH(BS4,'[7]Ratings Tables'!$A$5:$A$9,FALSE),MATCH(BN4,'[7]Ratings Tables'!$B$4:$F$4,FALSE)),"")</f>
        <v>Low</v>
      </c>
      <c r="BU4" s="105"/>
      <c r="BV4" s="105"/>
      <c r="BW4" s="105"/>
      <c r="BX4" s="97" t="s">
        <v>49</v>
      </c>
      <c r="BY4" s="120" t="s">
        <v>61</v>
      </c>
      <c r="BZ4" s="118" t="str">
        <f>IFERROR(INDEX(Consequences,MATCH(BY4,'[8]Ratings Tables'!$A$5:$A$9,FALSE),MATCH(BX4,'[8]Ratings Tables'!$B$4:$F$4,FALSE)),"")</f>
        <v>Medium</v>
      </c>
      <c r="CA4" s="120" t="s">
        <v>61</v>
      </c>
      <c r="CB4" s="118" t="str">
        <f>IFERROR(INDEX(Consequences,MATCH(CA4,'[8]Ratings Tables'!$A$5:$A$9,FALSE),MATCH(BX4,'[8]Ratings Tables'!$B$4:$F$4,FALSE)),"")</f>
        <v>Medium</v>
      </c>
      <c r="CC4" s="120" t="s">
        <v>62</v>
      </c>
      <c r="CD4" s="118" t="str">
        <f>IFERROR(INDEX(Consequences,MATCH(CC4,'[8]Ratings Tables'!$A$5:$A$9,FALSE),MATCH(BX4,'[8]Ratings Tables'!$B$4:$F$4,FALSE)),"")</f>
        <v>Low</v>
      </c>
      <c r="CE4" s="105"/>
      <c r="CF4" s="105"/>
      <c r="CG4" s="105"/>
      <c r="CH4" s="97" t="s">
        <v>49</v>
      </c>
      <c r="CI4" s="120" t="s">
        <v>61</v>
      </c>
      <c r="CJ4" s="118" t="str">
        <f>IFERROR(INDEX(Consequences,MATCH(CI4,'[9]Ratings Tables'!$A$5:$A$9,FALSE),MATCH(CH4,'[9]Ratings Tables'!$B$4:$F$4,FALSE)),"")</f>
        <v>Medium</v>
      </c>
      <c r="CK4" s="120" t="s">
        <v>61</v>
      </c>
      <c r="CL4" s="118" t="str">
        <f>IFERROR(INDEX(Consequences,MATCH(CK4,'[9]Ratings Tables'!$A$5:$A$9,FALSE),MATCH(CH4,'[9]Ratings Tables'!$B$4:$F$4,FALSE)),"")</f>
        <v>Medium</v>
      </c>
      <c r="CM4" s="120" t="s">
        <v>62</v>
      </c>
      <c r="CN4" s="118" t="str">
        <f>IFERROR(INDEX(Consequences,MATCH(CM4,'[9]Ratings Tables'!$A$5:$A$9,FALSE),MATCH(CH4,'[9]Ratings Tables'!$B$4:$F$4,FALSE)),"")</f>
        <v>Low</v>
      </c>
      <c r="CO4" s="105"/>
      <c r="CP4" s="105"/>
      <c r="CQ4" s="105"/>
      <c r="CR4" s="97" t="s">
        <v>49</v>
      </c>
      <c r="CS4" s="120" t="s">
        <v>61</v>
      </c>
      <c r="CT4" s="118" t="str">
        <f>IFERROR(INDEX(Consequences,MATCH(CS4,'[10]Ratings Tables'!$A$5:$A$9,FALSE),MATCH(CR4,'[10]Ratings Tables'!$B$4:$F$4,FALSE)),"")</f>
        <v>Medium</v>
      </c>
      <c r="CU4" s="120" t="s">
        <v>61</v>
      </c>
      <c r="CV4" s="118" t="str">
        <f>IFERROR(INDEX(Consequences,MATCH(CU4,'[10]Ratings Tables'!$A$5:$A$9,FALSE),MATCH(CR4,'[10]Ratings Tables'!$B$4:$F$4,FALSE)),"")</f>
        <v>Medium</v>
      </c>
      <c r="CW4" s="120" t="s">
        <v>62</v>
      </c>
      <c r="CX4" s="118" t="str">
        <f>IFERROR(INDEX(Consequences,MATCH(CW4,'[10]Ratings Tables'!$A$5:$A$9,FALSE),MATCH(CR4,'[10]Ratings Tables'!$B$4:$F$4,FALSE)),"")</f>
        <v>Low</v>
      </c>
      <c r="CY4" s="105"/>
      <c r="CZ4" s="105"/>
      <c r="DA4" s="105"/>
      <c r="DB4" s="44"/>
      <c r="DC4" s="13" t="s">
        <v>202</v>
      </c>
      <c r="DD4" s="13" t="s">
        <v>73</v>
      </c>
      <c r="DE4" s="13" t="s">
        <v>203</v>
      </c>
      <c r="DF4" s="13" t="s">
        <v>333</v>
      </c>
    </row>
    <row r="5" spans="1:111" ht="72.75" customHeight="1" x14ac:dyDescent="0.2">
      <c r="A5" s="121">
        <v>2.02</v>
      </c>
      <c r="B5" s="86" t="s">
        <v>202</v>
      </c>
      <c r="C5" s="88" t="s">
        <v>77</v>
      </c>
      <c r="D5" s="89" t="s">
        <v>128</v>
      </c>
      <c r="E5" s="88" t="s">
        <v>199</v>
      </c>
      <c r="F5" s="84" t="s">
        <v>47</v>
      </c>
      <c r="G5" s="84" t="s">
        <v>61</v>
      </c>
      <c r="H5" s="27" t="str">
        <f>IFERROR(INDEX(Consequences,MATCH(G5,'Ratings Tables'!$A$5:$A$9,FALSE),MATCH(F5,'Ratings Tables'!$B$4:$F$4,FALSE)),"")</f>
        <v>High</v>
      </c>
      <c r="I5" s="84" t="s">
        <v>60</v>
      </c>
      <c r="J5" s="27" t="str">
        <f>IFERROR(INDEX(Consequences,MATCH(I5,'Ratings Tables'!$A$5:$A$9,FALSE),MATCH(F5,'Ratings Tables'!$B$4:$F$4,FALSE)),"")</f>
        <v>Extreme</v>
      </c>
      <c r="K5" s="84" t="s">
        <v>60</v>
      </c>
      <c r="L5" s="27" t="str">
        <f>IFERROR(INDEX(Consequences,MATCH(K5,'Ratings Tables'!$A$5:$A$9,FALSE),MATCH(F5,'Ratings Tables'!$B$4:$F$4,FALSE)),"")</f>
        <v>Extreme</v>
      </c>
      <c r="M5" s="90" t="s">
        <v>211</v>
      </c>
      <c r="N5" s="90"/>
      <c r="O5" s="88" t="s">
        <v>721</v>
      </c>
      <c r="P5" s="97" t="s">
        <v>47</v>
      </c>
      <c r="Q5" s="120" t="s">
        <v>61</v>
      </c>
      <c r="R5" s="118" t="str">
        <f>IFERROR(INDEX(Consequences,MATCH(Q5,'[2]Ratings Tables'!$A$5:$A$9,FALSE),MATCH(P5,'[2]Ratings Tables'!$B$4:$F$4,FALSE)),"")</f>
        <v>High</v>
      </c>
      <c r="S5" s="120" t="s">
        <v>60</v>
      </c>
      <c r="T5" s="118" t="str">
        <f>IFERROR(INDEX(Consequences,MATCH(S5,'[2]Ratings Tables'!$A$5:$A$9,FALSE),MATCH(P5,'[2]Ratings Tables'!$B$4:$F$4,FALSE)),"")</f>
        <v>Extreme</v>
      </c>
      <c r="U5" s="120" t="s">
        <v>60</v>
      </c>
      <c r="V5" s="118" t="str">
        <f>IFERROR(INDEX(Consequences,MATCH(U5,'[2]Ratings Tables'!$A$5:$A$9,FALSE),MATCH(P5,'[2]Ratings Tables'!$B$4:$F$4,FALSE)),"")</f>
        <v>Extreme</v>
      </c>
      <c r="W5" s="111"/>
      <c r="X5" s="111"/>
      <c r="Y5" s="111" t="s">
        <v>382</v>
      </c>
      <c r="Z5" s="97" t="s">
        <v>47</v>
      </c>
      <c r="AA5" s="120" t="s">
        <v>61</v>
      </c>
      <c r="AB5" s="118" t="str">
        <f>IFERROR(INDEX(Consequences,MATCH(AA5,'[3]Ratings Tables'!$A$5:$A$9,FALSE),MATCH(Z5,'[3]Ratings Tables'!$B$4:$F$4,FALSE)),"")</f>
        <v>High</v>
      </c>
      <c r="AC5" s="120" t="s">
        <v>60</v>
      </c>
      <c r="AD5" s="118" t="str">
        <f>IFERROR(INDEX(Consequences,MATCH(AC5,'[3]Ratings Tables'!$A$5:$A$9,FALSE),MATCH(Z5,'[3]Ratings Tables'!$B$4:$F$4,FALSE)),"")</f>
        <v>Extreme</v>
      </c>
      <c r="AE5" s="120" t="s">
        <v>60</v>
      </c>
      <c r="AF5" s="118" t="str">
        <f>IFERROR(INDEX(Consequences,MATCH(AE5,'[3]Ratings Tables'!$A$5:$A$9,FALSE),MATCH(Z5,'[3]Ratings Tables'!$B$4:$F$4,FALSE)),"")</f>
        <v>Extreme</v>
      </c>
      <c r="AG5" s="111" t="s">
        <v>425</v>
      </c>
      <c r="AH5" s="111" t="s">
        <v>426</v>
      </c>
      <c r="AI5" s="111" t="s">
        <v>427</v>
      </c>
      <c r="AJ5" s="97" t="s">
        <v>48</v>
      </c>
      <c r="AK5" s="120" t="s">
        <v>61</v>
      </c>
      <c r="AL5" s="118" t="str">
        <f>IFERROR(INDEX(Consequences,MATCH(AK5,'[4]Ratings Tables'!$A$5:$A$9,FALSE),MATCH(AJ5,'[4]Ratings Tables'!$B$4:$F$4,FALSE)),"")</f>
        <v>Medium</v>
      </c>
      <c r="AM5" s="120" t="s">
        <v>60</v>
      </c>
      <c r="AN5" s="149" t="str">
        <f>IFERROR(INDEX(Consequences,MATCH(AM5,'[4]Ratings Tables'!$A$5:$A$9,FALSE),MATCH(AJ5,'[4]Ratings Tables'!$B$4:$F$4,FALSE)),"")</f>
        <v>High</v>
      </c>
      <c r="AO5" s="120" t="s">
        <v>60</v>
      </c>
      <c r="AP5" s="149" t="str">
        <f>IFERROR(INDEX(Consequences,MATCH(AO5,'[4]Ratings Tables'!$A$5:$A$9,FALSE),MATCH(AJ5,'[4]Ratings Tables'!$B$4:$F$4,FALSE)),"")</f>
        <v>High</v>
      </c>
      <c r="AQ5" s="127"/>
      <c r="AR5" s="127"/>
      <c r="AS5" s="127" t="s">
        <v>485</v>
      </c>
      <c r="AT5" s="97" t="s">
        <v>47</v>
      </c>
      <c r="AU5" s="120" t="s">
        <v>61</v>
      </c>
      <c r="AV5" s="118" t="str">
        <f>IFERROR(INDEX(Consequences,MATCH(AU5,'[5]Ratings Tables'!$A$5:$A$9,FALSE),MATCH(AT5,'[5]Ratings Tables'!$B$4:$F$4,FALSE)),"")</f>
        <v>High</v>
      </c>
      <c r="AW5" s="120" t="s">
        <v>60</v>
      </c>
      <c r="AX5" s="118" t="str">
        <f>IFERROR(INDEX(Consequences,MATCH(AW5,'[5]Ratings Tables'!$A$5:$A$9,FALSE),MATCH(AT5,'[5]Ratings Tables'!$B$4:$F$4,FALSE)),"")</f>
        <v>Extreme</v>
      </c>
      <c r="AY5" s="120" t="s">
        <v>60</v>
      </c>
      <c r="AZ5" s="118" t="str">
        <f>IFERROR(INDEX(Consequences,MATCH(AY5,'[5]Ratings Tables'!$A$5:$A$9,FALSE),MATCH(AT5,'[5]Ratings Tables'!$B$4:$F$4,FALSE)),"")</f>
        <v>Extreme</v>
      </c>
      <c r="BA5" s="111"/>
      <c r="BB5" s="111"/>
      <c r="BC5" s="111" t="s">
        <v>523</v>
      </c>
      <c r="BD5" s="97" t="s">
        <v>47</v>
      </c>
      <c r="BE5" s="120" t="s">
        <v>61</v>
      </c>
      <c r="BF5" s="118" t="str">
        <f>IFERROR(INDEX(Consequences,MATCH(BE5,'[6]Ratings Tables'!$A$5:$A$9,FALSE),MATCH(BD5,'[6]Ratings Tables'!$B$4:$F$4,FALSE)),"")</f>
        <v>High</v>
      </c>
      <c r="BG5" s="120" t="s">
        <v>60</v>
      </c>
      <c r="BH5" s="118" t="str">
        <f>IFERROR(INDEX(Consequences,MATCH(BG5,'[6]Ratings Tables'!$A$5:$A$9,FALSE),MATCH(BD5,'[6]Ratings Tables'!$B$4:$F$4,FALSE)),"")</f>
        <v>Extreme</v>
      </c>
      <c r="BI5" s="120" t="s">
        <v>60</v>
      </c>
      <c r="BJ5" s="118" t="str">
        <f>IFERROR(INDEX(Consequences,MATCH(BI5,'[6]Ratings Tables'!$A$5:$A$9,FALSE),MATCH(BD5,'[6]Ratings Tables'!$B$4:$F$4,FALSE)),"")</f>
        <v>Extreme</v>
      </c>
      <c r="BK5" s="114"/>
      <c r="BL5" s="114"/>
      <c r="BM5" s="114" t="s">
        <v>562</v>
      </c>
      <c r="BN5" s="97" t="s">
        <v>47</v>
      </c>
      <c r="BO5" s="120" t="s">
        <v>61</v>
      </c>
      <c r="BP5" s="118" t="str">
        <f>IFERROR(INDEX(Consequences,MATCH(BO5,'[7]Ratings Tables'!$A$5:$A$9,FALSE),MATCH(BN5,'[7]Ratings Tables'!$B$4:$F$4,FALSE)),"")</f>
        <v>High</v>
      </c>
      <c r="BQ5" s="120" t="s">
        <v>60</v>
      </c>
      <c r="BR5" s="118" t="str">
        <f>IFERROR(INDEX(Consequences,MATCH(BQ5,'[7]Ratings Tables'!$A$5:$A$9,FALSE),MATCH(BN5,'[7]Ratings Tables'!$B$4:$F$4,FALSE)),"")</f>
        <v>Extreme</v>
      </c>
      <c r="BS5" s="120" t="s">
        <v>60</v>
      </c>
      <c r="BT5" s="118" t="str">
        <f>IFERROR(INDEX(Consequences,MATCH(BS5,'[7]Ratings Tables'!$A$5:$A$9,FALSE),MATCH(BN5,'[7]Ratings Tables'!$B$4:$F$4,FALSE)),"")</f>
        <v>Extreme</v>
      </c>
      <c r="BU5" s="111" t="s">
        <v>590</v>
      </c>
      <c r="BV5" s="111" t="s">
        <v>586</v>
      </c>
      <c r="BW5" s="111" t="s">
        <v>348</v>
      </c>
      <c r="BX5" s="97" t="s">
        <v>47</v>
      </c>
      <c r="BY5" s="97" t="s">
        <v>60</v>
      </c>
      <c r="BZ5" s="118" t="str">
        <f>IFERROR(INDEX(Consequences,MATCH(BY5,'[8]Ratings Tables'!$A$5:$A$9,FALSE),MATCH(BX5,'[8]Ratings Tables'!$B$4:$F$4,FALSE)),"")</f>
        <v>Extreme</v>
      </c>
      <c r="CA5" s="120" t="s">
        <v>60</v>
      </c>
      <c r="CB5" s="118" t="str">
        <f>IFERROR(INDEX(Consequences,MATCH(CA5,'[8]Ratings Tables'!$A$5:$A$9,FALSE),MATCH(BX5,'[8]Ratings Tables'!$B$4:$F$4,FALSE)),"")</f>
        <v>Extreme</v>
      </c>
      <c r="CC5" s="120" t="s">
        <v>60</v>
      </c>
      <c r="CD5" s="118" t="str">
        <f>IFERROR(INDEX(Consequences,MATCH(CC5,'[8]Ratings Tables'!$A$5:$A$9,FALSE),MATCH(BX5,'[8]Ratings Tables'!$B$4:$F$4,FALSE)),"")</f>
        <v>Extreme</v>
      </c>
      <c r="CE5" s="114" t="s">
        <v>35</v>
      </c>
      <c r="CF5" s="114"/>
      <c r="CG5" s="114"/>
      <c r="CH5" s="120" t="s">
        <v>48</v>
      </c>
      <c r="CI5" s="120" t="s">
        <v>61</v>
      </c>
      <c r="CJ5" s="118" t="str">
        <f>IFERROR(INDEX(Consequences,MATCH(CI5,'[9]Ratings Tables'!$A$5:$A$9,FALSE),MATCH(CH5,'[9]Ratings Tables'!$B$4:$F$4,FALSE)),"")</f>
        <v>Medium</v>
      </c>
      <c r="CK5" s="120" t="s">
        <v>60</v>
      </c>
      <c r="CL5" s="118" t="str">
        <f>IFERROR(INDEX(Consequences,MATCH(CK5,'[9]Ratings Tables'!$A$5:$A$9,FALSE),MATCH(CH5,'[9]Ratings Tables'!$B$4:$F$4,FALSE)),"")</f>
        <v>High</v>
      </c>
      <c r="CM5" s="120" t="s">
        <v>60</v>
      </c>
      <c r="CN5" s="118" t="str">
        <f>IFERROR(INDEX(Consequences,MATCH(CM5,'[9]Ratings Tables'!$A$5:$A$9,FALSE),MATCH(CH5,'[9]Ratings Tables'!$B$4:$F$4,FALSE)),"")</f>
        <v>High</v>
      </c>
      <c r="CO5" s="114" t="s">
        <v>652</v>
      </c>
      <c r="CP5" s="114" t="s">
        <v>653</v>
      </c>
      <c r="CQ5" s="114" t="s">
        <v>654</v>
      </c>
      <c r="CR5" s="120" t="s">
        <v>48</v>
      </c>
      <c r="CS5" s="120" t="s">
        <v>61</v>
      </c>
      <c r="CT5" s="118" t="str">
        <f>IFERROR(INDEX(Consequences,MATCH(CS5,'[10]Ratings Tables'!$A$5:$A$9,FALSE),MATCH(CR5,'[10]Ratings Tables'!$B$4:$F$4,FALSE)),"")</f>
        <v>Medium</v>
      </c>
      <c r="CU5" s="120" t="s">
        <v>60</v>
      </c>
      <c r="CV5" s="118" t="str">
        <f>IFERROR(INDEX(Consequences,MATCH(CU5,'[10]Ratings Tables'!$A$5:$A$9,FALSE),MATCH(CR5,'[10]Ratings Tables'!$B$4:$F$4,FALSE)),"")</f>
        <v>High</v>
      </c>
      <c r="CW5" s="120" t="s">
        <v>60</v>
      </c>
      <c r="CX5" s="118" t="str">
        <f>IFERROR(INDEX(Consequences,MATCH(CW5,'[10]Ratings Tables'!$A$5:$A$9,FALSE),MATCH(CR5,'[10]Ratings Tables'!$B$4:$F$4,FALSE)),"")</f>
        <v>High</v>
      </c>
      <c r="CY5" s="111" t="s">
        <v>680</v>
      </c>
      <c r="CZ5" s="111"/>
      <c r="DA5" s="111" t="s">
        <v>681</v>
      </c>
      <c r="DB5" s="14"/>
    </row>
    <row r="6" spans="1:111" ht="67.5" x14ac:dyDescent="0.2">
      <c r="A6" s="30">
        <v>2.0299999999999998</v>
      </c>
      <c r="B6" s="86" t="s">
        <v>202</v>
      </c>
      <c r="C6" s="88" t="s">
        <v>65</v>
      </c>
      <c r="D6" s="89" t="s">
        <v>278</v>
      </c>
      <c r="E6" s="88" t="s">
        <v>213</v>
      </c>
      <c r="F6" s="84" t="s">
        <v>49</v>
      </c>
      <c r="G6" s="84" t="s">
        <v>61</v>
      </c>
      <c r="H6" s="27" t="str">
        <f>IFERROR(INDEX(Consequences,MATCH(G6,'Ratings Tables'!$A$5:$A$9,FALSE),MATCH(F6,'Ratings Tables'!$B$4:$F$4,FALSE)),"")</f>
        <v>Medium</v>
      </c>
      <c r="I6" s="84" t="s">
        <v>61</v>
      </c>
      <c r="J6" s="27" t="str">
        <f>IFERROR(INDEX(Consequences,MATCH(I6,'Ratings Tables'!$A$5:$A$9,FALSE),MATCH(F6,'Ratings Tables'!$B$4:$F$4,FALSE)),"")</f>
        <v>Medium</v>
      </c>
      <c r="K6" s="84" t="s">
        <v>61</v>
      </c>
      <c r="L6" s="27" t="str">
        <f>IFERROR(INDEX(Consequences,MATCH(K6,'Ratings Tables'!$A$5:$A$9,FALSE),MATCH(F6,'Ratings Tables'!$B$4:$F$4,FALSE)),"")</f>
        <v>Medium</v>
      </c>
      <c r="M6" s="90" t="s">
        <v>224</v>
      </c>
      <c r="N6" s="90" t="s">
        <v>327</v>
      </c>
      <c r="O6" s="88" t="s">
        <v>103</v>
      </c>
      <c r="P6" s="97" t="s">
        <v>49</v>
      </c>
      <c r="Q6" s="120" t="s">
        <v>61</v>
      </c>
      <c r="R6" s="118" t="str">
        <f>IFERROR(INDEX(Consequences,MATCH(Q6,'[2]Ratings Tables'!$A$5:$A$9,FALSE),MATCH(P6,'[2]Ratings Tables'!$B$4:$F$4,FALSE)),"")</f>
        <v>Medium</v>
      </c>
      <c r="S6" s="120" t="s">
        <v>61</v>
      </c>
      <c r="T6" s="118" t="str">
        <f>IFERROR(INDEX(Consequences,MATCH(S6,'[2]Ratings Tables'!$A$5:$A$9,FALSE),MATCH(P6,'[2]Ratings Tables'!$B$4:$F$4,FALSE)),"")</f>
        <v>Medium</v>
      </c>
      <c r="U6" s="120" t="s">
        <v>61</v>
      </c>
      <c r="V6" s="118" t="str">
        <f>IFERROR(INDEX(Consequences,MATCH(U6,'[2]Ratings Tables'!$A$5:$A$9,FALSE),MATCH(P6,'[2]Ratings Tables'!$B$4:$F$4,FALSE)),"")</f>
        <v>Medium</v>
      </c>
      <c r="W6" s="105"/>
      <c r="X6" s="105"/>
      <c r="Y6" s="105"/>
      <c r="Z6" s="97" t="s">
        <v>49</v>
      </c>
      <c r="AA6" s="120" t="s">
        <v>61</v>
      </c>
      <c r="AB6" s="118" t="str">
        <f>IFERROR(INDEX(Consequences,MATCH(AA6,'[3]Ratings Tables'!$A$5:$A$9,FALSE),MATCH(Z6,'[3]Ratings Tables'!$B$4:$F$4,FALSE)),"")</f>
        <v>Medium</v>
      </c>
      <c r="AC6" s="120" t="s">
        <v>61</v>
      </c>
      <c r="AD6" s="118" t="str">
        <f>IFERROR(INDEX(Consequences,MATCH(AC6,'[3]Ratings Tables'!$A$5:$A$9,FALSE),MATCH(Z6,'[3]Ratings Tables'!$B$4:$F$4,FALSE)),"")</f>
        <v>Medium</v>
      </c>
      <c r="AE6" s="120" t="s">
        <v>61</v>
      </c>
      <c r="AF6" s="118" t="str">
        <f>IFERROR(INDEX(Consequences,MATCH(AE6,'[3]Ratings Tables'!$A$5:$A$9,FALSE),MATCH(Z6,'[3]Ratings Tables'!$B$4:$F$4,FALSE)),"")</f>
        <v>Medium</v>
      </c>
      <c r="AG6" s="105"/>
      <c r="AH6" s="105"/>
      <c r="AI6" s="105"/>
      <c r="AJ6" s="97" t="s">
        <v>49</v>
      </c>
      <c r="AK6" s="120" t="s">
        <v>61</v>
      </c>
      <c r="AL6" s="118" t="str">
        <f>IFERROR(INDEX(Consequences,MATCH(AK6,'[4]Ratings Tables'!$A$5:$A$9,FALSE),MATCH(AJ6,'[4]Ratings Tables'!$B$4:$F$4,FALSE)),"")</f>
        <v>Medium</v>
      </c>
      <c r="AM6" s="120" t="s">
        <v>61</v>
      </c>
      <c r="AN6" s="118" t="str">
        <f>IFERROR(INDEX(Consequences,MATCH(AM6,'[4]Ratings Tables'!$A$5:$A$9,FALSE),MATCH(AJ6,'[4]Ratings Tables'!$B$4:$F$4,FALSE)),"")</f>
        <v>Medium</v>
      </c>
      <c r="AO6" s="120" t="s">
        <v>61</v>
      </c>
      <c r="AP6" s="118" t="str">
        <f>IFERROR(INDEX(Consequences,MATCH(AO6,'[4]Ratings Tables'!$A$5:$A$9,FALSE),MATCH(AJ6,'[4]Ratings Tables'!$B$4:$F$4,FALSE)),"")</f>
        <v>Medium</v>
      </c>
      <c r="AQ6" s="109"/>
      <c r="AR6" s="109"/>
      <c r="AS6" s="109"/>
      <c r="AT6" s="97" t="s">
        <v>49</v>
      </c>
      <c r="AU6" s="120" t="s">
        <v>61</v>
      </c>
      <c r="AV6" s="118" t="str">
        <f>IFERROR(INDEX(Consequences,MATCH(AU6,'[5]Ratings Tables'!$A$5:$A$9,FALSE),MATCH(AT6,'[5]Ratings Tables'!$B$4:$F$4,FALSE)),"")</f>
        <v>Medium</v>
      </c>
      <c r="AW6" s="120" t="s">
        <v>61</v>
      </c>
      <c r="AX6" s="118" t="str">
        <f>IFERROR(INDEX(Consequences,MATCH(AW6,'[5]Ratings Tables'!$A$5:$A$9,FALSE),MATCH(AT6,'[5]Ratings Tables'!$B$4:$F$4,FALSE)),"")</f>
        <v>Medium</v>
      </c>
      <c r="AY6" s="120" t="s">
        <v>61</v>
      </c>
      <c r="AZ6" s="118" t="str">
        <f>IFERROR(INDEX(Consequences,MATCH(AY6,'[5]Ratings Tables'!$A$5:$A$9,FALSE),MATCH(AT6,'[5]Ratings Tables'!$B$4:$F$4,FALSE)),"")</f>
        <v>Medium</v>
      </c>
      <c r="BA6" s="105"/>
      <c r="BB6" s="105"/>
      <c r="BC6" s="105"/>
      <c r="BD6" s="97" t="s">
        <v>49</v>
      </c>
      <c r="BE6" s="120" t="s">
        <v>61</v>
      </c>
      <c r="BF6" s="118" t="str">
        <f>IFERROR(INDEX(Consequences,MATCH(BE6,'[6]Ratings Tables'!$A$5:$A$9,FALSE),MATCH(BD6,'[6]Ratings Tables'!$B$4:$F$4,FALSE)),"")</f>
        <v>Medium</v>
      </c>
      <c r="BG6" s="120" t="s">
        <v>61</v>
      </c>
      <c r="BH6" s="118" t="str">
        <f>IFERROR(INDEX(Consequences,MATCH(BG6,'[6]Ratings Tables'!$A$5:$A$9,FALSE),MATCH(BD6,'[6]Ratings Tables'!$B$4:$F$4,FALSE)),"")</f>
        <v>Medium</v>
      </c>
      <c r="BI6" s="120" t="s">
        <v>61</v>
      </c>
      <c r="BJ6" s="118" t="str">
        <f>IFERROR(INDEX(Consequences,MATCH(BI6,'[6]Ratings Tables'!$A$5:$A$9,FALSE),MATCH(BD6,'[6]Ratings Tables'!$B$4:$F$4,FALSE)),"")</f>
        <v>Medium</v>
      </c>
      <c r="BK6" s="105"/>
      <c r="BL6" s="105"/>
      <c r="BM6" s="105"/>
      <c r="BN6" s="97" t="s">
        <v>49</v>
      </c>
      <c r="BO6" s="120" t="s">
        <v>61</v>
      </c>
      <c r="BP6" s="118" t="str">
        <f>IFERROR(INDEX(Consequences,MATCH(BO6,'[7]Ratings Tables'!$A$5:$A$9,FALSE),MATCH(BN6,'[7]Ratings Tables'!$B$4:$F$4,FALSE)),"")</f>
        <v>Medium</v>
      </c>
      <c r="BQ6" s="120" t="s">
        <v>61</v>
      </c>
      <c r="BR6" s="118" t="str">
        <f>IFERROR(INDEX(Consequences,MATCH(BQ6,'[7]Ratings Tables'!$A$5:$A$9,FALSE),MATCH(BN6,'[7]Ratings Tables'!$B$4:$F$4,FALSE)),"")</f>
        <v>Medium</v>
      </c>
      <c r="BS6" s="120" t="s">
        <v>61</v>
      </c>
      <c r="BT6" s="118" t="str">
        <f>IFERROR(INDEX(Consequences,MATCH(BS6,'[7]Ratings Tables'!$A$5:$A$9,FALSE),MATCH(BN6,'[7]Ratings Tables'!$B$4:$F$4,FALSE)),"")</f>
        <v>Medium</v>
      </c>
      <c r="BU6" s="105"/>
      <c r="BV6" s="105"/>
      <c r="BW6" s="105"/>
      <c r="BX6" s="97" t="s">
        <v>49</v>
      </c>
      <c r="BY6" s="120" t="s">
        <v>61</v>
      </c>
      <c r="BZ6" s="118" t="str">
        <f>IFERROR(INDEX(Consequences,MATCH(BY6,'[8]Ratings Tables'!$A$5:$A$9,FALSE),MATCH(BX6,'[8]Ratings Tables'!$B$4:$F$4,FALSE)),"")</f>
        <v>Medium</v>
      </c>
      <c r="CA6" s="120" t="s">
        <v>61</v>
      </c>
      <c r="CB6" s="118" t="str">
        <f>IFERROR(INDEX(Consequences,MATCH(CA6,'[8]Ratings Tables'!$A$5:$A$9,FALSE),MATCH(BX6,'[8]Ratings Tables'!$B$4:$F$4,FALSE)),"")</f>
        <v>Medium</v>
      </c>
      <c r="CC6" s="120" t="s">
        <v>61</v>
      </c>
      <c r="CD6" s="118" t="str">
        <f>IFERROR(INDEX(Consequences,MATCH(CC6,'[8]Ratings Tables'!$A$5:$A$9,FALSE),MATCH(BX6,'[8]Ratings Tables'!$B$4:$F$4,FALSE)),"")</f>
        <v>Medium</v>
      </c>
      <c r="CE6" s="105"/>
      <c r="CF6" s="105"/>
      <c r="CG6" s="105"/>
      <c r="CH6" s="97" t="s">
        <v>49</v>
      </c>
      <c r="CI6" s="120" t="s">
        <v>61</v>
      </c>
      <c r="CJ6" s="118" t="str">
        <f>IFERROR(INDEX(Consequences,MATCH(CI6,'[9]Ratings Tables'!$A$5:$A$9,FALSE),MATCH(CH6,'[9]Ratings Tables'!$B$4:$F$4,FALSE)),"")</f>
        <v>Medium</v>
      </c>
      <c r="CK6" s="120" t="s">
        <v>61</v>
      </c>
      <c r="CL6" s="118" t="str">
        <f>IFERROR(INDEX(Consequences,MATCH(CK6,'[9]Ratings Tables'!$A$5:$A$9,FALSE),MATCH(CH6,'[9]Ratings Tables'!$B$4:$F$4,FALSE)),"")</f>
        <v>Medium</v>
      </c>
      <c r="CM6" s="120" t="s">
        <v>61</v>
      </c>
      <c r="CN6" s="118" t="str">
        <f>IFERROR(INDEX(Consequences,MATCH(CM6,'[9]Ratings Tables'!$A$5:$A$9,FALSE),MATCH(CH6,'[9]Ratings Tables'!$B$4:$F$4,FALSE)),"")</f>
        <v>Medium</v>
      </c>
      <c r="CO6" s="105"/>
      <c r="CP6" s="105"/>
      <c r="CQ6" s="105"/>
      <c r="CR6" s="97" t="s">
        <v>49</v>
      </c>
      <c r="CS6" s="120" t="s">
        <v>61</v>
      </c>
      <c r="CT6" s="118" t="str">
        <f>IFERROR(INDEX(Consequences,MATCH(CS6,'[10]Ratings Tables'!$A$5:$A$9,FALSE),MATCH(CR6,'[10]Ratings Tables'!$B$4:$F$4,FALSE)),"")</f>
        <v>Medium</v>
      </c>
      <c r="CU6" s="120" t="s">
        <v>61</v>
      </c>
      <c r="CV6" s="118" t="str">
        <f>IFERROR(INDEX(Consequences,MATCH(CU6,'[10]Ratings Tables'!$A$5:$A$9,FALSE),MATCH(CR6,'[10]Ratings Tables'!$B$4:$F$4,FALSE)),"")</f>
        <v>Medium</v>
      </c>
      <c r="CW6" s="120" t="s">
        <v>61</v>
      </c>
      <c r="CX6" s="118" t="str">
        <f>IFERROR(INDEX(Consequences,MATCH(CW6,'[10]Ratings Tables'!$A$5:$A$9,FALSE),MATCH(CR6,'[10]Ratings Tables'!$B$4:$F$4,FALSE)),"")</f>
        <v>Medium</v>
      </c>
      <c r="CY6" s="105"/>
      <c r="CZ6" s="105"/>
      <c r="DA6" s="105"/>
    </row>
    <row r="7" spans="1:111" s="91" customFormat="1" ht="78.75" customHeight="1" x14ac:dyDescent="0.2">
      <c r="A7" s="121">
        <v>2.04</v>
      </c>
      <c r="B7" s="86" t="s">
        <v>202</v>
      </c>
      <c r="C7" s="88" t="s">
        <v>282</v>
      </c>
      <c r="D7" s="89" t="s">
        <v>280</v>
      </c>
      <c r="E7" s="88" t="s">
        <v>281</v>
      </c>
      <c r="F7" s="84" t="s">
        <v>47</v>
      </c>
      <c r="G7" s="84" t="s">
        <v>61</v>
      </c>
      <c r="H7" s="27" t="str">
        <f>IFERROR(INDEX(Consequences,MATCH(G7,'Ratings Tables'!$A$5:$A$9,FALSE),MATCH(F7,'Ratings Tables'!$B$4:$F$4,FALSE)),"")</f>
        <v>High</v>
      </c>
      <c r="I7" s="84" t="s">
        <v>62</v>
      </c>
      <c r="J7" s="27" t="str">
        <f>IFERROR(INDEX(Consequences,MATCH(I7,'Ratings Tables'!$A$5:$A$9,FALSE),MATCH(F7,'Ratings Tables'!$B$4:$F$4,FALSE)),"")</f>
        <v>Medium</v>
      </c>
      <c r="K7" s="84" t="s">
        <v>62</v>
      </c>
      <c r="L7" s="27" t="str">
        <f>IFERROR(INDEX(Consequences,MATCH(K7,'Ratings Tables'!$A$5:$A$9,FALSE),MATCH(F7,'Ratings Tables'!$B$4:$F$4,FALSE)),"")</f>
        <v>Medium</v>
      </c>
      <c r="M7" s="90" t="s">
        <v>353</v>
      </c>
      <c r="N7" s="90" t="s">
        <v>342</v>
      </c>
      <c r="O7" s="88" t="s">
        <v>35</v>
      </c>
      <c r="P7" s="97" t="s">
        <v>47</v>
      </c>
      <c r="Q7" s="120" t="s">
        <v>62</v>
      </c>
      <c r="R7" s="118" t="str">
        <f>IFERROR(INDEX(Consequences,MATCH(Q7,'[2]Ratings Tables'!$A$5:$A$9,FALSE),MATCH(P7,'[2]Ratings Tables'!$B$4:$F$4,FALSE)),"")</f>
        <v>Medium</v>
      </c>
      <c r="S7" s="120" t="s">
        <v>62</v>
      </c>
      <c r="T7" s="118" t="str">
        <f>IFERROR(INDEX(Consequences,MATCH(S7,'[2]Ratings Tables'!$A$5:$A$9,FALSE),MATCH(P7,'[2]Ratings Tables'!$B$4:$F$4,FALSE)),"")</f>
        <v>Medium</v>
      </c>
      <c r="U7" s="120" t="s">
        <v>62</v>
      </c>
      <c r="V7" s="118" t="str">
        <f>IFERROR(INDEX(Consequences,MATCH(U7,'[2]Ratings Tables'!$A$5:$A$9,FALSE),MATCH(P7,'[2]Ratings Tables'!$B$4:$F$4,FALSE)),"")</f>
        <v>Medium</v>
      </c>
      <c r="W7" s="111"/>
      <c r="X7" s="111"/>
      <c r="Y7" s="111" t="s">
        <v>383</v>
      </c>
      <c r="Z7" s="97" t="s">
        <v>47</v>
      </c>
      <c r="AA7" s="120" t="s">
        <v>61</v>
      </c>
      <c r="AB7" s="118" t="str">
        <f>IFERROR(INDEX(Consequences,MATCH(AA7,'[3]Ratings Tables'!$A$5:$A$9,FALSE),MATCH(Z7,'[3]Ratings Tables'!$B$4:$F$4,FALSE)),"")</f>
        <v>High</v>
      </c>
      <c r="AC7" s="120" t="s">
        <v>61</v>
      </c>
      <c r="AD7" s="118" t="str">
        <f>IFERROR(INDEX(Consequences,MATCH(AC7,'[3]Ratings Tables'!$A$5:$A$9,FALSE),MATCH(Z7,'[3]Ratings Tables'!$B$4:$F$4,FALSE)),"")</f>
        <v>High</v>
      </c>
      <c r="AE7" s="120" t="s">
        <v>61</v>
      </c>
      <c r="AF7" s="118" t="str">
        <f>IFERROR(INDEX(Consequences,MATCH(AE7,'[3]Ratings Tables'!$A$5:$A$9,FALSE),MATCH(Z7,'[3]Ratings Tables'!$B$4:$F$4,FALSE)),"")</f>
        <v>High</v>
      </c>
      <c r="AG7" s="105"/>
      <c r="AH7" s="105"/>
      <c r="AI7" s="110" t="s">
        <v>341</v>
      </c>
      <c r="AJ7" s="97" t="s">
        <v>48</v>
      </c>
      <c r="AK7" s="120" t="s">
        <v>61</v>
      </c>
      <c r="AL7" s="118" t="str">
        <f>IFERROR(INDEX(Consequences,MATCH(AK7,'[4]Ratings Tables'!$A$5:$A$9,FALSE),MATCH(AJ7,'[4]Ratings Tables'!$B$4:$F$4,FALSE)),"")</f>
        <v>Medium</v>
      </c>
      <c r="AM7" s="120" t="s">
        <v>61</v>
      </c>
      <c r="AN7" s="118" t="str">
        <f>IFERROR(INDEX(Consequences,MATCH(AM7,'[4]Ratings Tables'!$A$5:$A$9,FALSE),MATCH(AJ7,'[4]Ratings Tables'!$B$4:$F$4,FALSE)),"")</f>
        <v>Medium</v>
      </c>
      <c r="AO7" s="120" t="s">
        <v>61</v>
      </c>
      <c r="AP7" s="118" t="str">
        <f>IFERROR(INDEX(Consequences,MATCH(AO7,'[4]Ratings Tables'!$A$5:$A$9,FALSE),MATCH(AJ7,'[4]Ratings Tables'!$B$4:$F$4,FALSE)),"")</f>
        <v>Medium</v>
      </c>
      <c r="AQ7" s="108" t="s">
        <v>339</v>
      </c>
      <c r="AR7" s="109"/>
      <c r="AS7" s="108" t="s">
        <v>340</v>
      </c>
      <c r="AT7" s="97" t="s">
        <v>49</v>
      </c>
      <c r="AU7" s="120" t="s">
        <v>60</v>
      </c>
      <c r="AV7" s="118" t="str">
        <f>IFERROR(INDEX(Consequences,MATCH(AU7,'[5]Ratings Tables'!$A$5:$A$9,FALSE),MATCH(AT7,'[5]Ratings Tables'!$B$4:$F$4,FALSE)),"")</f>
        <v>Medium</v>
      </c>
      <c r="AW7" s="120" t="s">
        <v>60</v>
      </c>
      <c r="AX7" s="118" t="str">
        <f>IFERROR(INDEX(Consequences,MATCH(AW7,'[5]Ratings Tables'!$A$5:$A$9,FALSE),MATCH(AT7,'[5]Ratings Tables'!$B$4:$F$4,FALSE)),"")</f>
        <v>Medium</v>
      </c>
      <c r="AY7" s="120" t="s">
        <v>60</v>
      </c>
      <c r="AZ7" s="118" t="str">
        <f>IFERROR(INDEX(Consequences,MATCH(AY7,'[5]Ratings Tables'!$A$5:$A$9,FALSE),MATCH(AT7,'[5]Ratings Tables'!$B$4:$F$4,FALSE)),"")</f>
        <v>Medium</v>
      </c>
      <c r="BA7" s="105"/>
      <c r="BB7" s="110" t="s">
        <v>343</v>
      </c>
      <c r="BC7" s="110" t="s">
        <v>344</v>
      </c>
      <c r="BD7" s="97" t="s">
        <v>47</v>
      </c>
      <c r="BE7" s="120" t="s">
        <v>60</v>
      </c>
      <c r="BF7" s="118" t="str">
        <f>IFERROR(INDEX(Consequences,MATCH(BE7,'[6]Ratings Tables'!$A$5:$A$9,FALSE),MATCH(BD7,'[6]Ratings Tables'!$B$4:$F$4,FALSE)),"")</f>
        <v>Extreme</v>
      </c>
      <c r="BG7" s="120" t="s">
        <v>60</v>
      </c>
      <c r="BH7" s="118" t="str">
        <f>IFERROR(INDEX(Consequences,MATCH(BG7,'[6]Ratings Tables'!$A$5:$A$9,FALSE),MATCH(BD7,'[6]Ratings Tables'!$B$4:$F$4,FALSE)),"")</f>
        <v>Extreme</v>
      </c>
      <c r="BI7" s="120" t="s">
        <v>60</v>
      </c>
      <c r="BJ7" s="118" t="str">
        <f>IFERROR(INDEX(Consequences,MATCH(BI7,'[6]Ratings Tables'!$A$5:$A$9,FALSE),MATCH(BD7,'[6]Ratings Tables'!$B$4:$F$4,FALSE)),"")</f>
        <v>Extreme</v>
      </c>
      <c r="BK7" s="110" t="s">
        <v>345</v>
      </c>
      <c r="BL7" s="105"/>
      <c r="BM7" s="105"/>
      <c r="BN7" s="97" t="s">
        <v>48</v>
      </c>
      <c r="BO7" s="120" t="s">
        <v>61</v>
      </c>
      <c r="BP7" s="118" t="str">
        <f>IFERROR(INDEX(Consequences,MATCH(BO7,'[7]Ratings Tables'!$A$5:$A$9,FALSE),MATCH(BN7,'[7]Ratings Tables'!$B$4:$F$4,FALSE)),"")</f>
        <v>Medium</v>
      </c>
      <c r="BQ7" s="120" t="s">
        <v>61</v>
      </c>
      <c r="BR7" s="118" t="str">
        <f>IFERROR(INDEX(Consequences,MATCH(BQ7,'[7]Ratings Tables'!$A$5:$A$9,FALSE),MATCH(BN7,'[7]Ratings Tables'!$B$4:$F$4,FALSE)),"")</f>
        <v>Medium</v>
      </c>
      <c r="BS7" s="120" t="s">
        <v>61</v>
      </c>
      <c r="BT7" s="118" t="str">
        <f>IFERROR(INDEX(Consequences,MATCH(BS7,'[7]Ratings Tables'!$A$5:$A$9,FALSE),MATCH(BN7,'[7]Ratings Tables'!$B$4:$F$4,FALSE)),"")</f>
        <v>Medium</v>
      </c>
      <c r="BU7" s="110" t="s">
        <v>346</v>
      </c>
      <c r="BV7" s="110" t="s">
        <v>347</v>
      </c>
      <c r="BW7" s="110" t="s">
        <v>348</v>
      </c>
      <c r="BX7" s="97" t="s">
        <v>47</v>
      </c>
      <c r="BY7" s="120" t="s">
        <v>61</v>
      </c>
      <c r="BZ7" s="118" t="str">
        <f>IFERROR(INDEX(Consequences,MATCH(BY7,'[8]Ratings Tables'!$A$5:$A$9,FALSE),MATCH(BX7,'[8]Ratings Tables'!$B$4:$F$4,FALSE)),"")</f>
        <v>High</v>
      </c>
      <c r="CA7" s="120" t="s">
        <v>61</v>
      </c>
      <c r="CB7" s="118" t="str">
        <f>IFERROR(INDEX(Consequences,MATCH(CA7,'[8]Ratings Tables'!$A$5:$A$9,FALSE),MATCH(BX7,'[8]Ratings Tables'!$B$4:$F$4,FALSE)),"")</f>
        <v>High</v>
      </c>
      <c r="CC7" s="120" t="s">
        <v>61</v>
      </c>
      <c r="CD7" s="118" t="str">
        <f>IFERROR(INDEX(Consequences,MATCH(CC7,'[8]Ratings Tables'!$A$5:$A$9,FALSE),MATCH(BX7,'[8]Ratings Tables'!$B$4:$F$4,FALSE)),"")</f>
        <v>High</v>
      </c>
      <c r="CE7" s="110" t="s">
        <v>349</v>
      </c>
      <c r="CF7" s="105"/>
      <c r="CG7" s="105"/>
      <c r="CH7" s="97" t="s">
        <v>47</v>
      </c>
      <c r="CI7" s="120" t="s">
        <v>62</v>
      </c>
      <c r="CJ7" s="118" t="str">
        <f>IFERROR(INDEX(Consequences,MATCH(CI7,'[9]Ratings Tables'!$A$5:$A$9,FALSE),MATCH(CH7,'[9]Ratings Tables'!$B$4:$F$4,FALSE)),"")</f>
        <v>Medium</v>
      </c>
      <c r="CK7" s="120" t="s">
        <v>62</v>
      </c>
      <c r="CL7" s="118" t="str">
        <f>IFERROR(INDEX(Consequences,MATCH(CK7,'[9]Ratings Tables'!$A$5:$A$9,FALSE),MATCH(CH7,'[9]Ratings Tables'!$B$4:$F$4,FALSE)),"")</f>
        <v>Medium</v>
      </c>
      <c r="CM7" s="120" t="s">
        <v>62</v>
      </c>
      <c r="CN7" s="118" t="str">
        <f>IFERROR(INDEX(Consequences,MATCH(CM7,'[9]Ratings Tables'!$A$5:$A$9,FALSE),MATCH(CH7,'[9]Ratings Tables'!$B$4:$F$4,FALSE)),"")</f>
        <v>Medium</v>
      </c>
      <c r="CO7" s="110" t="s">
        <v>350</v>
      </c>
      <c r="CP7" s="105"/>
      <c r="CQ7" s="105"/>
      <c r="CR7" s="97" t="s">
        <v>47</v>
      </c>
      <c r="CS7" s="120" t="s">
        <v>60</v>
      </c>
      <c r="CT7" s="118" t="str">
        <f>IFERROR(INDEX(Consequences,MATCH(CS7,'[10]Ratings Tables'!$A$5:$A$9,FALSE),MATCH(CR7,'[10]Ratings Tables'!$B$4:$F$4,FALSE)),"")</f>
        <v>Extreme</v>
      </c>
      <c r="CU7" s="120" t="s">
        <v>61</v>
      </c>
      <c r="CV7" s="118" t="str">
        <f>IFERROR(INDEX(Consequences,MATCH(CU7,'[10]Ratings Tables'!$A$5:$A$9,FALSE),MATCH(CR7,'[10]Ratings Tables'!$B$4:$F$4,FALSE)),"")</f>
        <v>High</v>
      </c>
      <c r="CW7" s="120" t="s">
        <v>62</v>
      </c>
      <c r="CX7" s="118" t="str">
        <f>IFERROR(INDEX(Consequences,MATCH(CW7,'[10]Ratings Tables'!$A$5:$A$9,FALSE),MATCH(CR7,'[10]Ratings Tables'!$B$4:$F$4,FALSE)),"")</f>
        <v>Medium</v>
      </c>
      <c r="CY7" s="111" t="s">
        <v>351</v>
      </c>
      <c r="CZ7" s="111"/>
      <c r="DA7" s="111" t="s">
        <v>352</v>
      </c>
    </row>
    <row r="8" spans="1:111" s="91" customFormat="1" ht="78.75" customHeight="1" x14ac:dyDescent="0.2">
      <c r="A8" s="121">
        <v>2.0499999999999998</v>
      </c>
      <c r="B8" s="86" t="s">
        <v>333</v>
      </c>
      <c r="C8" s="88" t="s">
        <v>706</v>
      </c>
      <c r="D8" s="89" t="s">
        <v>331</v>
      </c>
      <c r="E8" s="88" t="s">
        <v>281</v>
      </c>
      <c r="F8" s="84" t="s">
        <v>48</v>
      </c>
      <c r="G8" s="84" t="s">
        <v>60</v>
      </c>
      <c r="H8" s="27" t="str">
        <f>IFERROR(INDEX(Consequences,MATCH(G8,'Ratings Tables'!$A$5:$A$9,FALSE),MATCH(F8,'Ratings Tables'!$B$4:$F$4,FALSE)),"")</f>
        <v>High</v>
      </c>
      <c r="I8" s="84" t="s">
        <v>61</v>
      </c>
      <c r="J8" s="118" t="str">
        <f>IFERROR(INDEX(Consequences,MATCH(I8,'Ratings Tables'!$A$5:$A$9,FALSE),MATCH(F8,'Ratings Tables'!$B$4:$F$4,FALSE)),"")</f>
        <v>Medium</v>
      </c>
      <c r="K8" s="84" t="s">
        <v>61</v>
      </c>
      <c r="L8" s="118" t="str">
        <f>IFERROR(INDEX(Consequences,MATCH(K8,'Ratings Tables'!$A$5:$A$9,FALSE),MATCH(F8,'Ratings Tables'!$B$4:$F$4,FALSE)),"")</f>
        <v>Medium</v>
      </c>
      <c r="M8" s="90"/>
      <c r="N8" s="90"/>
      <c r="O8" s="88" t="s">
        <v>707</v>
      </c>
      <c r="P8" s="97"/>
      <c r="Q8" s="120"/>
      <c r="R8" s="118" t="s">
        <v>723</v>
      </c>
      <c r="S8" s="120"/>
      <c r="T8" s="118" t="s">
        <v>723</v>
      </c>
      <c r="U8" s="120"/>
      <c r="V8" s="118" t="s">
        <v>723</v>
      </c>
      <c r="W8" s="105"/>
      <c r="X8" s="105"/>
      <c r="Y8" s="188" t="s">
        <v>727</v>
      </c>
      <c r="Z8" s="97"/>
      <c r="AA8" s="120"/>
      <c r="AB8" s="118" t="s">
        <v>728</v>
      </c>
      <c r="AC8" s="120"/>
      <c r="AD8" s="118" t="s">
        <v>723</v>
      </c>
      <c r="AE8" s="120"/>
      <c r="AF8" s="118" t="s">
        <v>723</v>
      </c>
      <c r="AG8" s="105"/>
      <c r="AH8" s="105"/>
      <c r="AI8" s="188" t="s">
        <v>727</v>
      </c>
      <c r="AJ8" s="97"/>
      <c r="AK8" s="120"/>
      <c r="AL8" s="118" t="s">
        <v>723</v>
      </c>
      <c r="AM8" s="120"/>
      <c r="AN8" s="118" t="s">
        <v>723</v>
      </c>
      <c r="AO8" s="120"/>
      <c r="AP8" s="118" t="s">
        <v>723</v>
      </c>
      <c r="AQ8" s="109"/>
      <c r="AR8" s="109"/>
      <c r="AS8" s="108" t="s">
        <v>727</v>
      </c>
      <c r="AT8" s="97"/>
      <c r="AU8" s="120"/>
      <c r="AV8" s="118" t="s">
        <v>723</v>
      </c>
      <c r="AW8" s="120"/>
      <c r="AX8" s="118" t="s">
        <v>723</v>
      </c>
      <c r="AY8" s="120"/>
      <c r="AZ8" s="118" t="s">
        <v>723</v>
      </c>
      <c r="BA8" s="105"/>
      <c r="BB8" s="105" t="s">
        <v>35</v>
      </c>
      <c r="BC8" s="188" t="s">
        <v>727</v>
      </c>
      <c r="BD8" s="97"/>
      <c r="BE8" s="120"/>
      <c r="BF8" s="118" t="s">
        <v>723</v>
      </c>
      <c r="BG8" s="120"/>
      <c r="BH8" s="118" t="s">
        <v>723</v>
      </c>
      <c r="BI8" s="120"/>
      <c r="BJ8" s="118" t="s">
        <v>723</v>
      </c>
      <c r="BK8" s="105"/>
      <c r="BL8" s="105"/>
      <c r="BM8" s="188" t="s">
        <v>727</v>
      </c>
      <c r="BN8" s="97"/>
      <c r="BO8" s="120"/>
      <c r="BP8" s="118" t="s">
        <v>723</v>
      </c>
      <c r="BQ8" s="120"/>
      <c r="BR8" s="118" t="s">
        <v>723</v>
      </c>
      <c r="BS8" s="120"/>
      <c r="BT8" s="118" t="s">
        <v>723</v>
      </c>
      <c r="BU8" s="105"/>
      <c r="BV8" s="105"/>
      <c r="BW8" s="188" t="s">
        <v>731</v>
      </c>
      <c r="BX8" s="97"/>
      <c r="BY8" s="120"/>
      <c r="BZ8" s="118" t="s">
        <v>723</v>
      </c>
      <c r="CA8" s="120"/>
      <c r="CB8" s="118" t="s">
        <v>723</v>
      </c>
      <c r="CC8" s="120"/>
      <c r="CD8" s="118" t="s">
        <v>723</v>
      </c>
      <c r="CE8" s="110" t="s">
        <v>35</v>
      </c>
      <c r="CF8" s="105"/>
      <c r="CG8" s="188" t="s">
        <v>732</v>
      </c>
      <c r="CH8" s="97"/>
      <c r="CI8" s="120"/>
      <c r="CJ8" s="118" t="s">
        <v>733</v>
      </c>
      <c r="CK8" s="120"/>
      <c r="CL8" s="118" t="s">
        <v>733</v>
      </c>
      <c r="CM8" s="120"/>
      <c r="CN8" s="118" t="s">
        <v>733</v>
      </c>
      <c r="CO8" s="105"/>
      <c r="CP8" s="105"/>
      <c r="CQ8" s="188" t="s">
        <v>734</v>
      </c>
      <c r="CR8" s="97"/>
      <c r="CS8" s="120"/>
      <c r="CT8" s="118" t="s">
        <v>723</v>
      </c>
      <c r="CU8" s="120"/>
      <c r="CV8" s="118" t="s">
        <v>723</v>
      </c>
      <c r="CW8" s="120"/>
      <c r="CX8" s="118" t="s">
        <v>723</v>
      </c>
      <c r="CY8" s="105"/>
      <c r="CZ8" s="105"/>
      <c r="DA8" s="188" t="s">
        <v>735</v>
      </c>
    </row>
    <row r="9" spans="1:111" ht="87" customHeight="1" x14ac:dyDescent="0.2">
      <c r="A9" s="30">
        <v>2.06</v>
      </c>
      <c r="B9" s="86" t="s">
        <v>73</v>
      </c>
      <c r="C9" s="88" t="s">
        <v>105</v>
      </c>
      <c r="D9" s="89" t="s">
        <v>104</v>
      </c>
      <c r="E9" s="88" t="s">
        <v>200</v>
      </c>
      <c r="F9" s="84" t="s">
        <v>47</v>
      </c>
      <c r="G9" s="84" t="s">
        <v>63</v>
      </c>
      <c r="H9" s="27" t="str">
        <f>IFERROR(INDEX(Consequences,MATCH(G9,'Ratings Tables'!$A$5:$A$9,FALSE),MATCH(F9,'Ratings Tables'!$B$4:$F$4,FALSE)),"")</f>
        <v>Medium</v>
      </c>
      <c r="I9" s="84" t="s">
        <v>63</v>
      </c>
      <c r="J9" s="27" t="str">
        <f>IFERROR(INDEX(Consequences,MATCH(I9,'Ratings Tables'!$A$5:$A$9,FALSE),MATCH(F9,'Ratings Tables'!$B$4:$F$4,FALSE)),"")</f>
        <v>Medium</v>
      </c>
      <c r="K9" s="84" t="s">
        <v>63</v>
      </c>
      <c r="L9" s="27" t="str">
        <f>IFERROR(INDEX(Consequences,MATCH(K9,'Ratings Tables'!$A$5:$A$9,FALSE),MATCH(F9,'Ratings Tables'!$B$4:$F$4,FALSE)),"")</f>
        <v>Medium</v>
      </c>
      <c r="M9" s="90" t="s">
        <v>225</v>
      </c>
      <c r="N9" s="90"/>
      <c r="O9" s="88" t="s">
        <v>106</v>
      </c>
      <c r="P9" s="97" t="s">
        <v>47</v>
      </c>
      <c r="Q9" s="120" t="s">
        <v>63</v>
      </c>
      <c r="R9" s="118" t="str">
        <f>IFERROR(INDEX(Consequences,MATCH(Q9,'[2]Ratings Tables'!$A$5:$A$9,FALSE),MATCH(P9,'[2]Ratings Tables'!$B$4:$F$4,FALSE)),"")</f>
        <v>Medium</v>
      </c>
      <c r="S9" s="120" t="s">
        <v>63</v>
      </c>
      <c r="T9" s="118" t="str">
        <f>IFERROR(INDEX(Consequences,MATCH(S9,'[2]Ratings Tables'!$A$5:$A$9,FALSE),MATCH(P9,'[2]Ratings Tables'!$B$4:$F$4,FALSE)),"")</f>
        <v>Medium</v>
      </c>
      <c r="U9" s="120" t="s">
        <v>63</v>
      </c>
      <c r="V9" s="118" t="str">
        <f>IFERROR(INDEX(Consequences,MATCH(U9,'[2]Ratings Tables'!$A$5:$A$9,FALSE),MATCH(P9,'[2]Ratings Tables'!$B$4:$F$4,FALSE)),"")</f>
        <v>Medium</v>
      </c>
      <c r="W9" s="105"/>
      <c r="X9" s="105"/>
      <c r="Y9" s="105"/>
      <c r="Z9" s="97" t="s">
        <v>47</v>
      </c>
      <c r="AA9" s="120" t="s">
        <v>63</v>
      </c>
      <c r="AB9" s="118" t="str">
        <f>IFERROR(INDEX(Consequences,MATCH(AA9,'[3]Ratings Tables'!$A$5:$A$9,FALSE),MATCH(Z9,'[3]Ratings Tables'!$B$4:$F$4,FALSE)),"")</f>
        <v>Medium</v>
      </c>
      <c r="AC9" s="120" t="s">
        <v>63</v>
      </c>
      <c r="AD9" s="118" t="str">
        <f>IFERROR(INDEX(Consequences,MATCH(AC9,'[3]Ratings Tables'!$A$5:$A$9,FALSE),MATCH(Z9,'[3]Ratings Tables'!$B$4:$F$4,FALSE)),"")</f>
        <v>Medium</v>
      </c>
      <c r="AE9" s="120" t="s">
        <v>63</v>
      </c>
      <c r="AF9" s="118" t="str">
        <f>IFERROR(INDEX(Consequences,MATCH(AE9,'[3]Ratings Tables'!$A$5:$A$9,FALSE),MATCH(Z9,'[3]Ratings Tables'!$B$4:$F$4,FALSE)),"")</f>
        <v>Medium</v>
      </c>
      <c r="AG9" s="105"/>
      <c r="AH9" s="105"/>
      <c r="AI9" s="105"/>
      <c r="AJ9" s="97" t="s">
        <v>47</v>
      </c>
      <c r="AK9" s="120" t="s">
        <v>63</v>
      </c>
      <c r="AL9" s="118" t="str">
        <f>IFERROR(INDEX(Consequences,MATCH(AK9,'[4]Ratings Tables'!$A$5:$A$9,FALSE),MATCH(AJ9,'[4]Ratings Tables'!$B$4:$F$4,FALSE)),"")</f>
        <v>Medium</v>
      </c>
      <c r="AM9" s="120" t="s">
        <v>63</v>
      </c>
      <c r="AN9" s="118" t="str">
        <f>IFERROR(INDEX(Consequences,MATCH(AM9,'[4]Ratings Tables'!$A$5:$A$9,FALSE),MATCH(AJ9,'[4]Ratings Tables'!$B$4:$F$4,FALSE)),"")</f>
        <v>Medium</v>
      </c>
      <c r="AO9" s="120" t="s">
        <v>63</v>
      </c>
      <c r="AP9" s="118" t="str">
        <f>IFERROR(INDEX(Consequences,MATCH(AO9,'[4]Ratings Tables'!$A$5:$A$9,FALSE),MATCH(AJ9,'[4]Ratings Tables'!$B$4:$F$4,FALSE)),"")</f>
        <v>Medium</v>
      </c>
      <c r="AQ9" s="109"/>
      <c r="AR9" s="109"/>
      <c r="AS9" s="109"/>
      <c r="AT9" s="97" t="s">
        <v>47</v>
      </c>
      <c r="AU9" s="120" t="s">
        <v>63</v>
      </c>
      <c r="AV9" s="118" t="str">
        <f>IFERROR(INDEX(Consequences,MATCH(AU9,'[5]Ratings Tables'!$A$5:$A$9,FALSE),MATCH(AT9,'[5]Ratings Tables'!$B$4:$F$4,FALSE)),"")</f>
        <v>Medium</v>
      </c>
      <c r="AW9" s="120" t="s">
        <v>63</v>
      </c>
      <c r="AX9" s="118" t="str">
        <f>IFERROR(INDEX(Consequences,MATCH(AW9,'[5]Ratings Tables'!$A$5:$A$9,FALSE),MATCH(AT9,'[5]Ratings Tables'!$B$4:$F$4,FALSE)),"")</f>
        <v>Medium</v>
      </c>
      <c r="AY9" s="120" t="s">
        <v>63</v>
      </c>
      <c r="AZ9" s="118" t="str">
        <f>IFERROR(INDEX(Consequences,MATCH(AY9,'[5]Ratings Tables'!$A$5:$A$9,FALSE),MATCH(AT9,'[5]Ratings Tables'!$B$4:$F$4,FALSE)),"")</f>
        <v>Medium</v>
      </c>
      <c r="BA9" s="105"/>
      <c r="BB9" s="105"/>
      <c r="BC9" s="105"/>
      <c r="BD9" s="97" t="s">
        <v>47</v>
      </c>
      <c r="BE9" s="120" t="s">
        <v>63</v>
      </c>
      <c r="BF9" s="118" t="str">
        <f>IFERROR(INDEX(Consequences,MATCH(BE9,'[6]Ratings Tables'!$A$5:$A$9,FALSE),MATCH(BD9,'[6]Ratings Tables'!$B$4:$F$4,FALSE)),"")</f>
        <v>Medium</v>
      </c>
      <c r="BG9" s="120" t="s">
        <v>63</v>
      </c>
      <c r="BH9" s="118" t="str">
        <f>IFERROR(INDEX(Consequences,MATCH(BG9,'[6]Ratings Tables'!$A$5:$A$9,FALSE),MATCH(BD9,'[6]Ratings Tables'!$B$4:$F$4,FALSE)),"")</f>
        <v>Medium</v>
      </c>
      <c r="BI9" s="120" t="s">
        <v>63</v>
      </c>
      <c r="BJ9" s="118" t="str">
        <f>IFERROR(INDEX(Consequences,MATCH(BI9,'[6]Ratings Tables'!$A$5:$A$9,FALSE),MATCH(BD9,'[6]Ratings Tables'!$B$4:$F$4,FALSE)),"")</f>
        <v>Medium</v>
      </c>
      <c r="BK9" s="105"/>
      <c r="BL9" s="105"/>
      <c r="BM9" s="105"/>
      <c r="BN9" s="97" t="s">
        <v>47</v>
      </c>
      <c r="BO9" s="120" t="s">
        <v>63</v>
      </c>
      <c r="BP9" s="118" t="str">
        <f>IFERROR(INDEX(Consequences,MATCH(BO9,'[7]Ratings Tables'!$A$5:$A$9,FALSE),MATCH(BN9,'[7]Ratings Tables'!$B$4:$F$4,FALSE)),"")</f>
        <v>Medium</v>
      </c>
      <c r="BQ9" s="120" t="s">
        <v>63</v>
      </c>
      <c r="BR9" s="118" t="str">
        <f>IFERROR(INDEX(Consequences,MATCH(BQ9,'[7]Ratings Tables'!$A$5:$A$9,FALSE),MATCH(BN9,'[7]Ratings Tables'!$B$4:$F$4,FALSE)),"")</f>
        <v>Medium</v>
      </c>
      <c r="BS9" s="120" t="s">
        <v>63</v>
      </c>
      <c r="BT9" s="118" t="str">
        <f>IFERROR(INDEX(Consequences,MATCH(BS9,'[7]Ratings Tables'!$A$5:$A$9,FALSE),MATCH(BN9,'[7]Ratings Tables'!$B$4:$F$4,FALSE)),"")</f>
        <v>Medium</v>
      </c>
      <c r="BU9" s="105"/>
      <c r="BV9" s="105"/>
      <c r="BW9" s="105"/>
      <c r="BX9" s="120" t="s">
        <v>47</v>
      </c>
      <c r="BY9" s="120" t="s">
        <v>61</v>
      </c>
      <c r="BZ9" s="118" t="str">
        <f>IFERROR(INDEX(Consequences,MATCH(BY9,'[8]Ratings Tables'!$A$5:$A$9,FALSE),MATCH(BX9,'[8]Ratings Tables'!$B$4:$F$4,FALSE)),"")</f>
        <v>High</v>
      </c>
      <c r="CA9" s="120" t="s">
        <v>61</v>
      </c>
      <c r="CB9" s="118" t="str">
        <f>IFERROR(INDEX(Consequences,MATCH(CA9,'[8]Ratings Tables'!$A$5:$A$9,FALSE),MATCH(BX9,'[8]Ratings Tables'!$B$4:$F$4,FALSE)),"")</f>
        <v>High</v>
      </c>
      <c r="CC9" s="120" t="s">
        <v>60</v>
      </c>
      <c r="CD9" s="118" t="str">
        <f>IFERROR(INDEX(Consequences,MATCH(CC9,'[8]Ratings Tables'!$A$5:$A$9,FALSE),MATCH(BX9,'[8]Ratings Tables'!$B$4:$F$4,FALSE)),"")</f>
        <v>Extreme</v>
      </c>
      <c r="CE9" s="114" t="s">
        <v>620</v>
      </c>
      <c r="CF9" s="114"/>
      <c r="CG9" s="114" t="s">
        <v>621</v>
      </c>
      <c r="CH9" s="97" t="s">
        <v>47</v>
      </c>
      <c r="CI9" s="120" t="s">
        <v>63</v>
      </c>
      <c r="CJ9" s="118" t="str">
        <f>IFERROR(INDEX(Consequences,MATCH(CI9,'[9]Ratings Tables'!$A$5:$A$9,FALSE),MATCH(CH9,'[9]Ratings Tables'!$B$4:$F$4,FALSE)),"")</f>
        <v>Medium</v>
      </c>
      <c r="CK9" s="120" t="s">
        <v>63</v>
      </c>
      <c r="CL9" s="118" t="str">
        <f>IFERROR(INDEX(Consequences,MATCH(CK9,'[9]Ratings Tables'!$A$5:$A$9,FALSE),MATCH(CH9,'[9]Ratings Tables'!$B$4:$F$4,FALSE)),"")</f>
        <v>Medium</v>
      </c>
      <c r="CM9" s="120" t="s">
        <v>63</v>
      </c>
      <c r="CN9" s="118" t="str">
        <f>IFERROR(INDEX(Consequences,MATCH(CM9,'[9]Ratings Tables'!$A$5:$A$9,FALSE),MATCH(CH9,'[9]Ratings Tables'!$B$4:$F$4,FALSE)),"")</f>
        <v>Medium</v>
      </c>
      <c r="CO9" s="105"/>
      <c r="CP9" s="105"/>
      <c r="CQ9" s="105"/>
      <c r="CR9" s="97" t="s">
        <v>47</v>
      </c>
      <c r="CS9" s="120" t="s">
        <v>63</v>
      </c>
      <c r="CT9" s="118" t="str">
        <f>IFERROR(INDEX(Consequences,MATCH(CS9,'[10]Ratings Tables'!$A$5:$A$9,FALSE),MATCH(CR9,'[10]Ratings Tables'!$B$4:$F$4,FALSE)),"")</f>
        <v>Medium</v>
      </c>
      <c r="CU9" s="120" t="s">
        <v>63</v>
      </c>
      <c r="CV9" s="118" t="str">
        <f>IFERROR(INDEX(Consequences,MATCH(CU9,'[10]Ratings Tables'!$A$5:$A$9,FALSE),MATCH(CR9,'[10]Ratings Tables'!$B$4:$F$4,FALSE)),"")</f>
        <v>Medium</v>
      </c>
      <c r="CW9" s="120" t="s">
        <v>63</v>
      </c>
      <c r="CX9" s="118" t="str">
        <f>IFERROR(INDEX(Consequences,MATCH(CW9,'[10]Ratings Tables'!$A$5:$A$9,FALSE),MATCH(CR9,'[10]Ratings Tables'!$B$4:$F$4,FALSE)),"")</f>
        <v>Medium</v>
      </c>
      <c r="CY9" s="105"/>
      <c r="CZ9" s="105"/>
      <c r="DA9" s="105"/>
      <c r="DB9" s="14"/>
      <c r="DC9" s="13"/>
    </row>
    <row r="10" spans="1:111" ht="93.75" customHeight="1" x14ac:dyDescent="0.2">
      <c r="A10" s="121">
        <v>2.0699999999999998</v>
      </c>
      <c r="B10" s="86" t="s">
        <v>203</v>
      </c>
      <c r="C10" s="88" t="s">
        <v>133</v>
      </c>
      <c r="D10" s="89" t="s">
        <v>197</v>
      </c>
      <c r="E10" s="88" t="s">
        <v>201</v>
      </c>
      <c r="F10" s="84" t="s">
        <v>48</v>
      </c>
      <c r="G10" s="84" t="s">
        <v>61</v>
      </c>
      <c r="H10" s="27" t="str">
        <f>IFERROR(INDEX(Consequences,MATCH(G10,'Ratings Tables'!$A$5:$A$9,FALSE),MATCH(F10,'Ratings Tables'!$B$4:$F$4,FALSE)),"")</f>
        <v>Medium</v>
      </c>
      <c r="I10" s="84" t="s">
        <v>60</v>
      </c>
      <c r="J10" s="27" t="str">
        <f>IFERROR(INDEX(Consequences,MATCH(I10,'Ratings Tables'!$A$5:$A$9,FALSE),MATCH(F10,'Ratings Tables'!$B$4:$F$4,FALSE)),"")</f>
        <v>High</v>
      </c>
      <c r="K10" s="84" t="s">
        <v>60</v>
      </c>
      <c r="L10" s="27" t="str">
        <f>IFERROR(INDEX(Consequences,MATCH(K10,'Ratings Tables'!$A$5:$A$9,FALSE),MATCH(F10,'Ratings Tables'!$B$4:$F$4,FALSE)),"")</f>
        <v>High</v>
      </c>
      <c r="M10" s="90" t="s">
        <v>226</v>
      </c>
      <c r="N10" s="90" t="s">
        <v>131</v>
      </c>
      <c r="O10" s="88" t="s">
        <v>192</v>
      </c>
      <c r="P10" s="97" t="s">
        <v>48</v>
      </c>
      <c r="Q10" s="120" t="s">
        <v>61</v>
      </c>
      <c r="R10" s="118" t="str">
        <f>IFERROR(INDEX(Consequences,MATCH(Q10,'[2]Ratings Tables'!$A$5:$A$9,FALSE),MATCH(P10,'[2]Ratings Tables'!$B$4:$F$4,FALSE)),"")</f>
        <v>Medium</v>
      </c>
      <c r="S10" s="120" t="s">
        <v>60</v>
      </c>
      <c r="T10" s="118" t="str">
        <f>IFERROR(INDEX(Consequences,MATCH(S10,'[2]Ratings Tables'!$A$5:$A$9,FALSE),MATCH(P10,'[2]Ratings Tables'!$B$4:$F$4,FALSE)),"")</f>
        <v>High</v>
      </c>
      <c r="U10" s="120" t="s">
        <v>60</v>
      </c>
      <c r="V10" s="118" t="str">
        <f>IFERROR(INDEX(Consequences,MATCH(U10,'[2]Ratings Tables'!$A$5:$A$9,FALSE),MATCH(P10,'[2]Ratings Tables'!$B$4:$F$4,FALSE)),"")</f>
        <v>High</v>
      </c>
      <c r="W10" s="111" t="s">
        <v>384</v>
      </c>
      <c r="X10" s="111" t="s">
        <v>385</v>
      </c>
      <c r="Y10" s="111"/>
      <c r="Z10" s="97" t="s">
        <v>48</v>
      </c>
      <c r="AA10" s="120" t="s">
        <v>61</v>
      </c>
      <c r="AB10" s="118" t="str">
        <f>IFERROR(INDEX(Consequences,MATCH(AA10,'[3]Ratings Tables'!$A$5:$A$9,FALSE),MATCH(Z10,'[3]Ratings Tables'!$B$4:$F$4,FALSE)),"")</f>
        <v>Medium</v>
      </c>
      <c r="AC10" s="120" t="s">
        <v>60</v>
      </c>
      <c r="AD10" s="118" t="str">
        <f>IFERROR(INDEX(Consequences,MATCH(AC10,'[3]Ratings Tables'!$A$5:$A$9,FALSE),MATCH(Z10,'[3]Ratings Tables'!$B$4:$F$4,FALSE)),"")</f>
        <v>High</v>
      </c>
      <c r="AE10" s="120" t="s">
        <v>60</v>
      </c>
      <c r="AF10" s="118" t="str">
        <f>IFERROR(INDEX(Consequences,MATCH(AE10,'[3]Ratings Tables'!$A$5:$A$9,FALSE),MATCH(Z10,'[3]Ratings Tables'!$B$4:$F$4,FALSE)),"")</f>
        <v>High</v>
      </c>
      <c r="AG10" s="111" t="s">
        <v>428</v>
      </c>
      <c r="AH10" s="111" t="s">
        <v>429</v>
      </c>
      <c r="AI10" s="111" t="s">
        <v>430</v>
      </c>
      <c r="AJ10" s="97" t="s">
        <v>48</v>
      </c>
      <c r="AK10" s="120" t="s">
        <v>61</v>
      </c>
      <c r="AL10" s="118" t="str">
        <f>IFERROR(INDEX(Consequences,MATCH(AK10,'[4]Ratings Tables'!$A$5:$A$9,FALSE),MATCH(AJ10,'[4]Ratings Tables'!$B$4:$F$4,FALSE)),"")</f>
        <v>Medium</v>
      </c>
      <c r="AM10" s="120" t="s">
        <v>60</v>
      </c>
      <c r="AN10" s="118" t="str">
        <f>IFERROR(INDEX(Consequences,MATCH(AM10,'[4]Ratings Tables'!$A$5:$A$9,FALSE),MATCH(AJ10,'[4]Ratings Tables'!$B$4:$F$4,FALSE)),"")</f>
        <v>High</v>
      </c>
      <c r="AO10" s="120" t="s">
        <v>60</v>
      </c>
      <c r="AP10" s="118" t="str">
        <f>IFERROR(INDEX(Consequences,MATCH(AO10,'[4]Ratings Tables'!$A$5:$A$9,FALSE),MATCH(AJ10,'[4]Ratings Tables'!$B$4:$F$4,FALSE)),"")</f>
        <v>High</v>
      </c>
      <c r="AQ10" s="127"/>
      <c r="AR10" s="127"/>
      <c r="AS10" s="127" t="s">
        <v>486</v>
      </c>
      <c r="AT10" s="97" t="s">
        <v>48</v>
      </c>
      <c r="AU10" s="120" t="s">
        <v>61</v>
      </c>
      <c r="AV10" s="118" t="str">
        <f>IFERROR(INDEX(Consequences,MATCH(AU10,'[5]Ratings Tables'!$A$5:$A$9,FALSE),MATCH(AT10,'[5]Ratings Tables'!$B$4:$F$4,FALSE)),"")</f>
        <v>Medium</v>
      </c>
      <c r="AW10" s="120" t="s">
        <v>60</v>
      </c>
      <c r="AX10" s="118" t="str">
        <f>IFERROR(INDEX(Consequences,MATCH(AW10,'[5]Ratings Tables'!$A$5:$A$9,FALSE),MATCH(AT10,'[5]Ratings Tables'!$B$4:$F$4,FALSE)),"")</f>
        <v>High</v>
      </c>
      <c r="AY10" s="120" t="s">
        <v>60</v>
      </c>
      <c r="AZ10" s="118" t="str">
        <f>IFERROR(INDEX(Consequences,MATCH(AY10,'[5]Ratings Tables'!$A$5:$A$9,FALSE),MATCH(AT10,'[5]Ratings Tables'!$B$4:$F$4,FALSE)),"")</f>
        <v>High</v>
      </c>
      <c r="BA10" s="111" t="s">
        <v>524</v>
      </c>
      <c r="BB10" s="111"/>
      <c r="BC10" s="111" t="s">
        <v>525</v>
      </c>
      <c r="BD10" s="97"/>
      <c r="BE10" s="97"/>
      <c r="BF10" s="187" t="s">
        <v>729</v>
      </c>
      <c r="BG10" s="97"/>
      <c r="BH10" s="187" t="s">
        <v>729</v>
      </c>
      <c r="BI10" s="97"/>
      <c r="BJ10" s="187" t="s">
        <v>729</v>
      </c>
      <c r="BK10" s="114"/>
      <c r="BL10" s="114"/>
      <c r="BM10" s="114" t="s">
        <v>730</v>
      </c>
      <c r="BN10" s="97"/>
      <c r="BO10" s="97"/>
      <c r="BP10" s="187" t="s">
        <v>299</v>
      </c>
      <c r="BQ10" s="97"/>
      <c r="BR10" s="187" t="s">
        <v>299</v>
      </c>
      <c r="BS10" s="97"/>
      <c r="BT10" s="187" t="s">
        <v>299</v>
      </c>
      <c r="BU10" s="111"/>
      <c r="BV10" s="111"/>
      <c r="BW10" s="111" t="s">
        <v>725</v>
      </c>
      <c r="BX10" s="97" t="s">
        <v>48</v>
      </c>
      <c r="BY10" s="120" t="s">
        <v>61</v>
      </c>
      <c r="BZ10" s="118" t="str">
        <f>IFERROR(INDEX(Consequences,MATCH(BY10,'[8]Ratings Tables'!$A$5:$A$9,FALSE),MATCH(BX10,'[8]Ratings Tables'!$B$4:$F$4,FALSE)),"")</f>
        <v>Medium</v>
      </c>
      <c r="CA10" s="120" t="s">
        <v>60</v>
      </c>
      <c r="CB10" s="118" t="str">
        <f>IFERROR(INDEX(Consequences,MATCH(CA10,'[8]Ratings Tables'!$A$5:$A$9,FALSE),MATCH(BX10,'[8]Ratings Tables'!$B$4:$F$4,FALSE)),"")</f>
        <v>High</v>
      </c>
      <c r="CC10" s="120" t="s">
        <v>60</v>
      </c>
      <c r="CD10" s="118" t="str">
        <f>IFERROR(INDEX(Consequences,MATCH(CC10,'[8]Ratings Tables'!$A$5:$A$9,FALSE),MATCH(BX10,'[8]Ratings Tables'!$B$4:$F$4,FALSE)),"")</f>
        <v>High</v>
      </c>
      <c r="CE10" s="114" t="s">
        <v>607</v>
      </c>
      <c r="CF10" s="114"/>
      <c r="CG10" s="114" t="s">
        <v>622</v>
      </c>
      <c r="CH10" s="97" t="s">
        <v>48</v>
      </c>
      <c r="CI10" s="120" t="s">
        <v>61</v>
      </c>
      <c r="CJ10" s="118" t="str">
        <f>IFERROR(INDEX(Consequences,MATCH(CI10,'[9]Ratings Tables'!$A$5:$A$9,FALSE),MATCH(CH10,'[9]Ratings Tables'!$B$4:$F$4,FALSE)),"")</f>
        <v>Medium</v>
      </c>
      <c r="CK10" s="120" t="s">
        <v>60</v>
      </c>
      <c r="CL10" s="118" t="str">
        <f>IFERROR(INDEX(Consequences,MATCH(CK10,'[9]Ratings Tables'!$A$5:$A$9,FALSE),MATCH(CH10,'[9]Ratings Tables'!$B$4:$F$4,FALSE)),"")</f>
        <v>High</v>
      </c>
      <c r="CM10" s="120" t="s">
        <v>60</v>
      </c>
      <c r="CN10" s="118" t="str">
        <f>IFERROR(INDEX(Consequences,MATCH(CM10,'[9]Ratings Tables'!$A$5:$A$9,FALSE),MATCH(CH10,'[9]Ratings Tables'!$B$4:$F$4,FALSE)),"")</f>
        <v>High</v>
      </c>
      <c r="CO10" s="114" t="s">
        <v>655</v>
      </c>
      <c r="CP10" s="114" t="s">
        <v>656</v>
      </c>
      <c r="CQ10" s="114"/>
      <c r="CR10" s="97" t="s">
        <v>48</v>
      </c>
      <c r="CS10" s="120" t="s">
        <v>61</v>
      </c>
      <c r="CT10" s="118" t="str">
        <f>IFERROR(INDEX(Consequences,MATCH(CS10,'[10]Ratings Tables'!$A$5:$A$9,FALSE),MATCH(CR10,'[10]Ratings Tables'!$B$4:$F$4,FALSE)),"")</f>
        <v>Medium</v>
      </c>
      <c r="CU10" s="120" t="s">
        <v>60</v>
      </c>
      <c r="CV10" s="118" t="str">
        <f>IFERROR(INDEX(Consequences,MATCH(CU10,'[10]Ratings Tables'!$A$5:$A$9,FALSE),MATCH(CR10,'[10]Ratings Tables'!$B$4:$F$4,FALSE)),"")</f>
        <v>High</v>
      </c>
      <c r="CW10" s="120" t="s">
        <v>60</v>
      </c>
      <c r="CX10" s="118" t="str">
        <f>IFERROR(INDEX(Consequences,MATCH(CW10,'[10]Ratings Tables'!$A$5:$A$9,FALSE),MATCH(CR10,'[10]Ratings Tables'!$B$4:$F$4,FALSE)),"")</f>
        <v>High</v>
      </c>
      <c r="CY10" s="111"/>
      <c r="CZ10" s="111"/>
      <c r="DA10" s="111" t="s">
        <v>682</v>
      </c>
    </row>
    <row r="11" spans="1:111" ht="87.75" customHeight="1" x14ac:dyDescent="0.2">
      <c r="A11" s="30">
        <v>2.08</v>
      </c>
      <c r="B11" s="86" t="s">
        <v>203</v>
      </c>
      <c r="C11" s="88" t="s">
        <v>107</v>
      </c>
      <c r="D11" s="89" t="s">
        <v>198</v>
      </c>
      <c r="E11" s="88" t="s">
        <v>201</v>
      </c>
      <c r="F11" s="84" t="s">
        <v>48</v>
      </c>
      <c r="G11" s="84" t="s">
        <v>63</v>
      </c>
      <c r="H11" s="27" t="str">
        <f>IFERROR(INDEX(Consequences,MATCH(G11,'Ratings Tables'!$A$5:$A$9,FALSE),MATCH(F11,'Ratings Tables'!$B$4:$F$4,FALSE)),"")</f>
        <v>Low</v>
      </c>
      <c r="I11" s="84" t="s">
        <v>60</v>
      </c>
      <c r="J11" s="27" t="str">
        <f>IFERROR(INDEX(Consequences,MATCH(I11,'Ratings Tables'!$A$5:$A$9,FALSE),MATCH(F11,'Ratings Tables'!$B$4:$F$4,FALSE)),"")</f>
        <v>High</v>
      </c>
      <c r="K11" s="84" t="s">
        <v>60</v>
      </c>
      <c r="L11" s="27" t="str">
        <f>IFERROR(INDEX(Consequences,MATCH(K11,'Ratings Tables'!$A$5:$A$9,FALSE),MATCH(F11,'Ratings Tables'!$B$4:$F$4,FALSE)),"")</f>
        <v>High</v>
      </c>
      <c r="M11" s="90" t="s">
        <v>227</v>
      </c>
      <c r="N11" s="90" t="s">
        <v>132</v>
      </c>
      <c r="O11" s="88" t="s">
        <v>191</v>
      </c>
      <c r="P11" s="97" t="s">
        <v>48</v>
      </c>
      <c r="Q11" s="120" t="s">
        <v>63</v>
      </c>
      <c r="R11" s="118" t="str">
        <f>IFERROR(INDEX(Consequences,MATCH(Q11,'[2]Ratings Tables'!$A$5:$A$9,FALSE),MATCH(P11,'[2]Ratings Tables'!$B$4:$F$4,FALSE)),"")</f>
        <v>Low</v>
      </c>
      <c r="S11" s="120" t="s">
        <v>60</v>
      </c>
      <c r="T11" s="118" t="str">
        <f>IFERROR(INDEX(Consequences,MATCH(S11,'[2]Ratings Tables'!$A$5:$A$9,FALSE),MATCH(P11,'[2]Ratings Tables'!$B$4:$F$4,FALSE)),"")</f>
        <v>High</v>
      </c>
      <c r="U11" s="120" t="s">
        <v>60</v>
      </c>
      <c r="V11" s="118" t="str">
        <f>IFERROR(INDEX(Consequences,MATCH(U11,'[2]Ratings Tables'!$A$5:$A$9,FALSE),MATCH(P11,'[2]Ratings Tables'!$B$4:$F$4,FALSE)),"")</f>
        <v>High</v>
      </c>
      <c r="W11" s="105"/>
      <c r="X11" s="105"/>
      <c r="Y11" s="105"/>
      <c r="Z11" s="97" t="s">
        <v>48</v>
      </c>
      <c r="AA11" s="120" t="s">
        <v>63</v>
      </c>
      <c r="AB11" s="118" t="str">
        <f>IFERROR(INDEX(Consequences,MATCH(AA11,'[3]Ratings Tables'!$A$5:$A$9,FALSE),MATCH(Z11,'[3]Ratings Tables'!$B$4:$F$4,FALSE)),"")</f>
        <v>Low</v>
      </c>
      <c r="AC11" s="120" t="s">
        <v>60</v>
      </c>
      <c r="AD11" s="118" t="str">
        <f>IFERROR(INDEX(Consequences,MATCH(AC11,'[3]Ratings Tables'!$A$5:$A$9,FALSE),MATCH(Z11,'[3]Ratings Tables'!$B$4:$F$4,FALSE)),"")</f>
        <v>High</v>
      </c>
      <c r="AE11" s="120" t="s">
        <v>60</v>
      </c>
      <c r="AF11" s="118" t="str">
        <f>IFERROR(INDEX(Consequences,MATCH(AE11,'[3]Ratings Tables'!$A$5:$A$9,FALSE),MATCH(Z11,'[3]Ratings Tables'!$B$4:$F$4,FALSE)),"")</f>
        <v>High</v>
      </c>
      <c r="AG11" s="105"/>
      <c r="AH11" s="105"/>
      <c r="AI11" s="105"/>
      <c r="AJ11" s="97" t="s">
        <v>48</v>
      </c>
      <c r="AK11" s="120" t="s">
        <v>63</v>
      </c>
      <c r="AL11" s="118" t="str">
        <f>IFERROR(INDEX(Consequences,MATCH(AK11,'[4]Ratings Tables'!$A$5:$A$9,FALSE),MATCH(AJ11,'[4]Ratings Tables'!$B$4:$F$4,FALSE)),"")</f>
        <v>Low</v>
      </c>
      <c r="AM11" s="120" t="s">
        <v>60</v>
      </c>
      <c r="AN11" s="118" t="str">
        <f>IFERROR(INDEX(Consequences,MATCH(AM11,'[4]Ratings Tables'!$A$5:$A$9,FALSE),MATCH(AJ11,'[4]Ratings Tables'!$B$4:$F$4,FALSE)),"")</f>
        <v>High</v>
      </c>
      <c r="AO11" s="120" t="s">
        <v>60</v>
      </c>
      <c r="AP11" s="118" t="str">
        <f>IFERROR(INDEX(Consequences,MATCH(AO11,'[4]Ratings Tables'!$A$5:$A$9,FALSE),MATCH(AJ11,'[4]Ratings Tables'!$B$4:$F$4,FALSE)),"")</f>
        <v>High</v>
      </c>
      <c r="AQ11" s="109"/>
      <c r="AR11" s="109"/>
      <c r="AS11" s="109"/>
      <c r="AT11" s="97" t="s">
        <v>48</v>
      </c>
      <c r="AU11" s="120" t="s">
        <v>63</v>
      </c>
      <c r="AV11" s="118" t="str">
        <f>IFERROR(INDEX(Consequences,MATCH(AU11,'[5]Ratings Tables'!$A$5:$A$9,FALSE),MATCH(AT11,'[5]Ratings Tables'!$B$4:$F$4,FALSE)),"")</f>
        <v>Low</v>
      </c>
      <c r="AW11" s="120" t="s">
        <v>60</v>
      </c>
      <c r="AX11" s="118" t="str">
        <f>IFERROR(INDEX(Consequences,MATCH(AW11,'[5]Ratings Tables'!$A$5:$A$9,FALSE),MATCH(AT11,'[5]Ratings Tables'!$B$4:$F$4,FALSE)),"")</f>
        <v>High</v>
      </c>
      <c r="AY11" s="120" t="s">
        <v>60</v>
      </c>
      <c r="AZ11" s="118" t="str">
        <f>IFERROR(INDEX(Consequences,MATCH(AY11,'[5]Ratings Tables'!$A$5:$A$9,FALSE),MATCH(AT11,'[5]Ratings Tables'!$B$4:$F$4,FALSE)),"")</f>
        <v>High</v>
      </c>
      <c r="BA11" s="105"/>
      <c r="BB11" s="105"/>
      <c r="BC11" s="105"/>
      <c r="BD11" s="97" t="s">
        <v>48</v>
      </c>
      <c r="BE11" s="120" t="s">
        <v>63</v>
      </c>
      <c r="BF11" s="118" t="str">
        <f>IFERROR(INDEX(Consequences,MATCH(BE11,'[6]Ratings Tables'!$A$5:$A$9,FALSE),MATCH(BD11,'[6]Ratings Tables'!$B$4:$F$4,FALSE)),"")</f>
        <v>Low</v>
      </c>
      <c r="BG11" s="120" t="s">
        <v>60</v>
      </c>
      <c r="BH11" s="118" t="str">
        <f>IFERROR(INDEX(Consequences,MATCH(BG11,'[6]Ratings Tables'!$A$5:$A$9,FALSE),MATCH(BD11,'[6]Ratings Tables'!$B$4:$F$4,FALSE)),"")</f>
        <v>High</v>
      </c>
      <c r="BI11" s="120" t="s">
        <v>60</v>
      </c>
      <c r="BJ11" s="118" t="str">
        <f>IFERROR(INDEX(Consequences,MATCH(BI11,'[6]Ratings Tables'!$A$5:$A$9,FALSE),MATCH(BD11,'[6]Ratings Tables'!$B$4:$F$4,FALSE)),"")</f>
        <v>High</v>
      </c>
      <c r="BK11" s="105"/>
      <c r="BL11" s="105"/>
      <c r="BM11" s="105"/>
      <c r="BN11" s="97" t="s">
        <v>48</v>
      </c>
      <c r="BO11" s="120" t="s">
        <v>63</v>
      </c>
      <c r="BP11" s="118" t="str">
        <f>IFERROR(INDEX(Consequences,MATCH(BO11,'[7]Ratings Tables'!$A$5:$A$9,FALSE),MATCH(BN11,'[7]Ratings Tables'!$B$4:$F$4,FALSE)),"")</f>
        <v>Low</v>
      </c>
      <c r="BQ11" s="120" t="s">
        <v>60</v>
      </c>
      <c r="BR11" s="118" t="str">
        <f>IFERROR(INDEX(Consequences,MATCH(BQ11,'[7]Ratings Tables'!$A$5:$A$9,FALSE),MATCH(BN11,'[7]Ratings Tables'!$B$4:$F$4,FALSE)),"")</f>
        <v>High</v>
      </c>
      <c r="BS11" s="120" t="s">
        <v>60</v>
      </c>
      <c r="BT11" s="118" t="str">
        <f>IFERROR(INDEX(Consequences,MATCH(BS11,'[7]Ratings Tables'!$A$5:$A$9,FALSE),MATCH(BN11,'[7]Ratings Tables'!$B$4:$F$4,FALSE)),"")</f>
        <v>High</v>
      </c>
      <c r="BU11" s="105"/>
      <c r="BV11" s="105"/>
      <c r="BW11" s="105"/>
      <c r="BX11" s="97" t="s">
        <v>48</v>
      </c>
      <c r="BY11" s="120" t="s">
        <v>63</v>
      </c>
      <c r="BZ11" s="118" t="str">
        <f>IFERROR(INDEX(Consequences,MATCH(BY11,'[8]Ratings Tables'!$A$5:$A$9,FALSE),MATCH(BX11,'[8]Ratings Tables'!$B$4:$F$4,FALSE)),"")</f>
        <v>Low</v>
      </c>
      <c r="CA11" s="120" t="s">
        <v>60</v>
      </c>
      <c r="CB11" s="118" t="str">
        <f>IFERROR(INDEX(Consequences,MATCH(CA11,'[8]Ratings Tables'!$A$5:$A$9,FALSE),MATCH(BX11,'[8]Ratings Tables'!$B$4:$F$4,FALSE)),"")</f>
        <v>High</v>
      </c>
      <c r="CC11" s="120" t="s">
        <v>60</v>
      </c>
      <c r="CD11" s="118" t="str">
        <f>IFERROR(INDEX(Consequences,MATCH(CC11,'[8]Ratings Tables'!$A$5:$A$9,FALSE),MATCH(BX11,'[8]Ratings Tables'!$B$4:$F$4,FALSE)),"")</f>
        <v>High</v>
      </c>
      <c r="CE11" s="105"/>
      <c r="CF11" s="105"/>
      <c r="CG11" s="105"/>
      <c r="CH11" s="97" t="s">
        <v>48</v>
      </c>
      <c r="CI11" s="120" t="s">
        <v>63</v>
      </c>
      <c r="CJ11" s="118" t="str">
        <f>IFERROR(INDEX(Consequences,MATCH(CI11,'[9]Ratings Tables'!$A$5:$A$9,FALSE),MATCH(CH11,'[9]Ratings Tables'!$B$4:$F$4,FALSE)),"")</f>
        <v>Low</v>
      </c>
      <c r="CK11" s="120" t="s">
        <v>60</v>
      </c>
      <c r="CL11" s="118" t="str">
        <f>IFERROR(INDEX(Consequences,MATCH(CK11,'[9]Ratings Tables'!$A$5:$A$9,FALSE),MATCH(CH11,'[9]Ratings Tables'!$B$4:$F$4,FALSE)),"")</f>
        <v>High</v>
      </c>
      <c r="CM11" s="120" t="s">
        <v>60</v>
      </c>
      <c r="CN11" s="118" t="str">
        <f>IFERROR(INDEX(Consequences,MATCH(CM11,'[9]Ratings Tables'!$A$5:$A$9,FALSE),MATCH(CH11,'[9]Ratings Tables'!$B$4:$F$4,FALSE)),"")</f>
        <v>High</v>
      </c>
      <c r="CO11" s="105"/>
      <c r="CP11" s="105"/>
      <c r="CQ11" s="105"/>
      <c r="CR11" s="97" t="s">
        <v>48</v>
      </c>
      <c r="CS11" s="120" t="s">
        <v>63</v>
      </c>
      <c r="CT11" s="118" t="str">
        <f>IFERROR(INDEX(Consequences,MATCH(CS11,'[10]Ratings Tables'!$A$5:$A$9,FALSE),MATCH(CR11,'[10]Ratings Tables'!$B$4:$F$4,FALSE)),"")</f>
        <v>Low</v>
      </c>
      <c r="CU11" s="120" t="s">
        <v>60</v>
      </c>
      <c r="CV11" s="118" t="str">
        <f>IFERROR(INDEX(Consequences,MATCH(CU11,'[10]Ratings Tables'!$A$5:$A$9,FALSE),MATCH(CR11,'[10]Ratings Tables'!$B$4:$F$4,FALSE)),"")</f>
        <v>High</v>
      </c>
      <c r="CW11" s="120" t="s">
        <v>60</v>
      </c>
      <c r="CX11" s="118" t="str">
        <f>IFERROR(INDEX(Consequences,MATCH(CW11,'[10]Ratings Tables'!$A$5:$A$9,FALSE),MATCH(CR11,'[10]Ratings Tables'!$B$4:$F$4,FALSE)),"")</f>
        <v>High</v>
      </c>
      <c r="CY11" s="105"/>
      <c r="CZ11" s="105"/>
      <c r="DA11" s="105"/>
    </row>
  </sheetData>
  <mergeCells count="21">
    <mergeCell ref="CY1:DA2"/>
    <mergeCell ref="M1:O2"/>
    <mergeCell ref="CH1:CN2"/>
    <mergeCell ref="CR1:CX2"/>
    <mergeCell ref="W1:Y2"/>
    <mergeCell ref="AG1:AI2"/>
    <mergeCell ref="AQ1:AS2"/>
    <mergeCell ref="BA1:BC2"/>
    <mergeCell ref="BK1:BM2"/>
    <mergeCell ref="BU1:BW2"/>
    <mergeCell ref="CE1:CG2"/>
    <mergeCell ref="CO1:CQ2"/>
    <mergeCell ref="AJ1:AP2"/>
    <mergeCell ref="AT1:AZ2"/>
    <mergeCell ref="BD1:BJ2"/>
    <mergeCell ref="BN1:BT2"/>
    <mergeCell ref="BX1:CD2"/>
    <mergeCell ref="F1:L2"/>
    <mergeCell ref="A1:E2"/>
    <mergeCell ref="P1:V2"/>
    <mergeCell ref="Z1:AF2"/>
  </mergeCells>
  <conditionalFormatting sqref="G4:L11">
    <cfRule type="cellIs" dxfId="1639" priority="321" stopIfTrue="1" operator="equal">
      <formula>"Low"</formula>
    </cfRule>
    <cfRule type="cellIs" dxfId="1638" priority="322" stopIfTrue="1" operator="equal">
      <formula>"Extreme"</formula>
    </cfRule>
    <cfRule type="cellIs" dxfId="1637" priority="323" stopIfTrue="1" operator="equal">
      <formula>"High"</formula>
    </cfRule>
    <cfRule type="cellIs" dxfId="1636" priority="324" stopIfTrue="1" operator="equal">
      <formula>"Medium"</formula>
    </cfRule>
  </conditionalFormatting>
  <conditionalFormatting sqref="Q4:V11">
    <cfRule type="cellIs" dxfId="563" priority="117" stopIfTrue="1" operator="equal">
      <formula>"Low"</formula>
    </cfRule>
    <cfRule type="cellIs" dxfId="562" priority="118" stopIfTrue="1" operator="equal">
      <formula>"Extreme"</formula>
    </cfRule>
    <cfRule type="cellIs" dxfId="561" priority="119" stopIfTrue="1" operator="equal">
      <formula>"High"</formula>
    </cfRule>
    <cfRule type="cellIs" dxfId="560" priority="120" stopIfTrue="1" operator="equal">
      <formula>"Medium"</formula>
    </cfRule>
  </conditionalFormatting>
  <conditionalFormatting sqref="W4:Y11">
    <cfRule type="cellIs" dxfId="559" priority="113" stopIfTrue="1" operator="equal">
      <formula>"Low"</formula>
    </cfRule>
    <cfRule type="cellIs" dxfId="558" priority="114" stopIfTrue="1" operator="equal">
      <formula>"Extreme"</formula>
    </cfRule>
    <cfRule type="cellIs" dxfId="557" priority="115" stopIfTrue="1" operator="equal">
      <formula>"High"</formula>
    </cfRule>
    <cfRule type="cellIs" dxfId="556" priority="116" stopIfTrue="1" operator="equal">
      <formula>"Medium"</formula>
    </cfRule>
  </conditionalFormatting>
  <conditionalFormatting sqref="AA4:AF11">
    <cfRule type="cellIs" dxfId="539" priority="109" stopIfTrue="1" operator="equal">
      <formula>"Low"</formula>
    </cfRule>
    <cfRule type="cellIs" dxfId="538" priority="110" stopIfTrue="1" operator="equal">
      <formula>"Extreme"</formula>
    </cfRule>
    <cfRule type="cellIs" dxfId="537" priority="111" stopIfTrue="1" operator="equal">
      <formula>"High"</formula>
    </cfRule>
    <cfRule type="cellIs" dxfId="536" priority="112" stopIfTrue="1" operator="equal">
      <formula>"Medium"</formula>
    </cfRule>
  </conditionalFormatting>
  <conditionalFormatting sqref="AG4:AI11">
    <cfRule type="cellIs" dxfId="535" priority="105" stopIfTrue="1" operator="equal">
      <formula>"Low"</formula>
    </cfRule>
    <cfRule type="cellIs" dxfId="534" priority="106" stopIfTrue="1" operator="equal">
      <formula>"Extreme"</formula>
    </cfRule>
    <cfRule type="cellIs" dxfId="533" priority="107" stopIfTrue="1" operator="equal">
      <formula>"High"</formula>
    </cfRule>
    <cfRule type="cellIs" dxfId="532" priority="108" stopIfTrue="1" operator="equal">
      <formula>"Medium"</formula>
    </cfRule>
  </conditionalFormatting>
  <conditionalFormatting sqref="AK4:AP11">
    <cfRule type="cellIs" dxfId="531" priority="101" stopIfTrue="1" operator="equal">
      <formula>"Low"</formula>
    </cfRule>
    <cfRule type="cellIs" dxfId="530" priority="102" stopIfTrue="1" operator="equal">
      <formula>"Extreme"</formula>
    </cfRule>
    <cfRule type="cellIs" dxfId="529" priority="103" stopIfTrue="1" operator="equal">
      <formula>"High"</formula>
    </cfRule>
    <cfRule type="cellIs" dxfId="528" priority="104" stopIfTrue="1" operator="equal">
      <formula>"Medium"</formula>
    </cfRule>
  </conditionalFormatting>
  <conditionalFormatting sqref="AQ4:AS11">
    <cfRule type="cellIs" dxfId="527" priority="97" stopIfTrue="1" operator="equal">
      <formula>"Low"</formula>
    </cfRule>
    <cfRule type="cellIs" dxfId="526" priority="98" stopIfTrue="1" operator="equal">
      <formula>"Extreme"</formula>
    </cfRule>
    <cfRule type="cellIs" dxfId="525" priority="99" stopIfTrue="1" operator="equal">
      <formula>"High"</formula>
    </cfRule>
    <cfRule type="cellIs" dxfId="524" priority="100" stopIfTrue="1" operator="equal">
      <formula>"Medium"</formula>
    </cfRule>
  </conditionalFormatting>
  <conditionalFormatting sqref="AU8:AZ8">
    <cfRule type="cellIs" dxfId="523" priority="93" stopIfTrue="1" operator="equal">
      <formula>"Low"</formula>
    </cfRule>
    <cfRule type="cellIs" dxfId="522" priority="94" stopIfTrue="1" operator="equal">
      <formula>"Extreme"</formula>
    </cfRule>
    <cfRule type="cellIs" dxfId="521" priority="95" stopIfTrue="1" operator="equal">
      <formula>"High"</formula>
    </cfRule>
    <cfRule type="cellIs" dxfId="520" priority="96" stopIfTrue="1" operator="equal">
      <formula>"Medium"</formula>
    </cfRule>
  </conditionalFormatting>
  <conditionalFormatting sqref="AU9:AZ11 AU4:AZ7">
    <cfRule type="cellIs" dxfId="519" priority="89" stopIfTrue="1" operator="equal">
      <formula>"Low"</formula>
    </cfRule>
    <cfRule type="cellIs" dxfId="518" priority="90" stopIfTrue="1" operator="equal">
      <formula>"Extreme"</formula>
    </cfRule>
    <cfRule type="cellIs" dxfId="517" priority="91" stopIfTrue="1" operator="equal">
      <formula>"High"</formula>
    </cfRule>
    <cfRule type="cellIs" dxfId="516" priority="92" stopIfTrue="1" operator="equal">
      <formula>"Medium"</formula>
    </cfRule>
  </conditionalFormatting>
  <conditionalFormatting sqref="BA4:BC11">
    <cfRule type="cellIs" dxfId="515" priority="85" stopIfTrue="1" operator="equal">
      <formula>"Low"</formula>
    </cfRule>
    <cfRule type="cellIs" dxfId="514" priority="86" stopIfTrue="1" operator="equal">
      <formula>"Extreme"</formula>
    </cfRule>
    <cfRule type="cellIs" dxfId="513" priority="87" stopIfTrue="1" operator="equal">
      <formula>"High"</formula>
    </cfRule>
    <cfRule type="cellIs" dxfId="512" priority="88" stopIfTrue="1" operator="equal">
      <formula>"Medium"</formula>
    </cfRule>
  </conditionalFormatting>
  <conditionalFormatting sqref="BE11:BJ11 BE4:BJ9">
    <cfRule type="cellIs" dxfId="495" priority="81" stopIfTrue="1" operator="equal">
      <formula>"Low"</formula>
    </cfRule>
    <cfRule type="cellIs" dxfId="494" priority="82" stopIfTrue="1" operator="equal">
      <formula>"Extreme"</formula>
    </cfRule>
    <cfRule type="cellIs" dxfId="493" priority="83" stopIfTrue="1" operator="equal">
      <formula>"High"</formula>
    </cfRule>
    <cfRule type="cellIs" dxfId="492" priority="84" stopIfTrue="1" operator="equal">
      <formula>"Medium"</formula>
    </cfRule>
  </conditionalFormatting>
  <conditionalFormatting sqref="BK4:BM4 BK6:BM9 BK11:BM11">
    <cfRule type="cellIs" dxfId="491" priority="77" stopIfTrue="1" operator="equal">
      <formula>"Low"</formula>
    </cfRule>
    <cfRule type="cellIs" dxfId="490" priority="78" stopIfTrue="1" operator="equal">
      <formula>"Extreme"</formula>
    </cfRule>
    <cfRule type="cellIs" dxfId="489" priority="79" stopIfTrue="1" operator="equal">
      <formula>"High"</formula>
    </cfRule>
    <cfRule type="cellIs" dxfId="488" priority="80" stopIfTrue="1" operator="equal">
      <formula>"Medium"</formula>
    </cfRule>
  </conditionalFormatting>
  <conditionalFormatting sqref="BO11:BT11 BO4:BT9">
    <cfRule type="cellIs" dxfId="475" priority="73" stopIfTrue="1" operator="equal">
      <formula>"Low"</formula>
    </cfRule>
    <cfRule type="cellIs" dxfId="474" priority="74" stopIfTrue="1" operator="equal">
      <formula>"Extreme"</formula>
    </cfRule>
    <cfRule type="cellIs" dxfId="473" priority="75" stopIfTrue="1" operator="equal">
      <formula>"High"</formula>
    </cfRule>
    <cfRule type="cellIs" dxfId="472" priority="76" stopIfTrue="1" operator="equal">
      <formula>"Medium"</formula>
    </cfRule>
  </conditionalFormatting>
  <conditionalFormatting sqref="BU4:BW9 BU11:BW11 BU10:BV10">
    <cfRule type="cellIs" dxfId="471" priority="69" stopIfTrue="1" operator="equal">
      <formula>"Low"</formula>
    </cfRule>
    <cfRule type="cellIs" dxfId="470" priority="70" stopIfTrue="1" operator="equal">
      <formula>"Extreme"</formula>
    </cfRule>
    <cfRule type="cellIs" dxfId="469" priority="71" stopIfTrue="1" operator="equal">
      <formula>"High"</formula>
    </cfRule>
    <cfRule type="cellIs" dxfId="468" priority="72" stopIfTrue="1" operator="equal">
      <formula>"Medium"</formula>
    </cfRule>
  </conditionalFormatting>
  <conditionalFormatting sqref="BW10">
    <cfRule type="cellIs" dxfId="467" priority="65" stopIfTrue="1" operator="equal">
      <formula>"Low"</formula>
    </cfRule>
    <cfRule type="cellIs" dxfId="466" priority="66" stopIfTrue="1" operator="equal">
      <formula>"Extreme"</formula>
    </cfRule>
    <cfRule type="cellIs" dxfId="465" priority="67" stopIfTrue="1" operator="equal">
      <formula>"High"</formula>
    </cfRule>
    <cfRule type="cellIs" dxfId="464" priority="68" stopIfTrue="1" operator="equal">
      <formula>"Medium"</formula>
    </cfRule>
  </conditionalFormatting>
  <conditionalFormatting sqref="BY4:CD4 BY6:CD8 BZ5:CD5 BY10:CD11 CB9 BZ9 CD9">
    <cfRule type="cellIs" dxfId="463" priority="61" stopIfTrue="1" operator="equal">
      <formula>"Low"</formula>
    </cfRule>
    <cfRule type="cellIs" dxfId="462" priority="62" stopIfTrue="1" operator="equal">
      <formula>"Extreme"</formula>
    </cfRule>
    <cfRule type="cellIs" dxfId="461" priority="63" stopIfTrue="1" operator="equal">
      <formula>"High"</formula>
    </cfRule>
    <cfRule type="cellIs" dxfId="460" priority="64" stopIfTrue="1" operator="equal">
      <formula>"Medium"</formula>
    </cfRule>
  </conditionalFormatting>
  <conditionalFormatting sqref="CE4:CG4 CE6:CG8 CE11:CG11">
    <cfRule type="cellIs" dxfId="459" priority="57" stopIfTrue="1" operator="equal">
      <formula>"Low"</formula>
    </cfRule>
    <cfRule type="cellIs" dxfId="458" priority="58" stopIfTrue="1" operator="equal">
      <formula>"Extreme"</formula>
    </cfRule>
    <cfRule type="cellIs" dxfId="457" priority="59" stopIfTrue="1" operator="equal">
      <formula>"High"</formula>
    </cfRule>
    <cfRule type="cellIs" dxfId="456" priority="60" stopIfTrue="1" operator="equal">
      <formula>"Medium"</formula>
    </cfRule>
  </conditionalFormatting>
  <conditionalFormatting sqref="BX9">
    <cfRule type="cellIs" dxfId="455" priority="53" stopIfTrue="1" operator="equal">
      <formula>"Low"</formula>
    </cfRule>
    <cfRule type="cellIs" dxfId="454" priority="54" stopIfTrue="1" operator="equal">
      <formula>"Extreme"</formula>
    </cfRule>
    <cfRule type="cellIs" dxfId="453" priority="55" stopIfTrue="1" operator="equal">
      <formula>"High"</formula>
    </cfRule>
    <cfRule type="cellIs" dxfId="452" priority="56" stopIfTrue="1" operator="equal">
      <formula>"Medium"</formula>
    </cfRule>
  </conditionalFormatting>
  <conditionalFormatting sqref="BY9">
    <cfRule type="cellIs" dxfId="451" priority="49" stopIfTrue="1" operator="equal">
      <formula>"Low"</formula>
    </cfRule>
    <cfRule type="cellIs" dxfId="450" priority="50" stopIfTrue="1" operator="equal">
      <formula>"Extreme"</formula>
    </cfRule>
    <cfRule type="cellIs" dxfId="449" priority="51" stopIfTrue="1" operator="equal">
      <formula>"High"</formula>
    </cfRule>
    <cfRule type="cellIs" dxfId="448" priority="52" stopIfTrue="1" operator="equal">
      <formula>"Medium"</formula>
    </cfRule>
  </conditionalFormatting>
  <conditionalFormatting sqref="CA9">
    <cfRule type="cellIs" dxfId="447" priority="45" stopIfTrue="1" operator="equal">
      <formula>"Low"</formula>
    </cfRule>
    <cfRule type="cellIs" dxfId="446" priority="46" stopIfTrue="1" operator="equal">
      <formula>"Extreme"</formula>
    </cfRule>
    <cfRule type="cellIs" dxfId="445" priority="47" stopIfTrue="1" operator="equal">
      <formula>"High"</formula>
    </cfRule>
    <cfRule type="cellIs" dxfId="444" priority="48" stopIfTrue="1" operator="equal">
      <formula>"Medium"</formula>
    </cfRule>
  </conditionalFormatting>
  <conditionalFormatting sqref="CC9">
    <cfRule type="cellIs" dxfId="443" priority="41" stopIfTrue="1" operator="equal">
      <formula>"Low"</formula>
    </cfRule>
    <cfRule type="cellIs" dxfId="442" priority="42" stopIfTrue="1" operator="equal">
      <formula>"Extreme"</formula>
    </cfRule>
    <cfRule type="cellIs" dxfId="441" priority="43" stopIfTrue="1" operator="equal">
      <formula>"High"</formula>
    </cfRule>
    <cfRule type="cellIs" dxfId="440" priority="44" stopIfTrue="1" operator="equal">
      <formula>"Medium"</formula>
    </cfRule>
  </conditionalFormatting>
  <conditionalFormatting sqref="CI4:CN11">
    <cfRule type="cellIs" dxfId="439" priority="37" stopIfTrue="1" operator="equal">
      <formula>"Low"</formula>
    </cfRule>
    <cfRule type="cellIs" dxfId="438" priority="38" stopIfTrue="1" operator="equal">
      <formula>"Extreme"</formula>
    </cfRule>
    <cfRule type="cellIs" dxfId="437" priority="39" stopIfTrue="1" operator="equal">
      <formula>"High"</formula>
    </cfRule>
    <cfRule type="cellIs" dxfId="436" priority="40" stopIfTrue="1" operator="equal">
      <formula>"Medium"</formula>
    </cfRule>
  </conditionalFormatting>
  <conditionalFormatting sqref="CO4:CQ4 CO6:CQ9 CO11:CQ11">
    <cfRule type="cellIs" dxfId="435" priority="33" stopIfTrue="1" operator="equal">
      <formula>"Low"</formula>
    </cfRule>
    <cfRule type="cellIs" dxfId="434" priority="34" stopIfTrue="1" operator="equal">
      <formula>"Extreme"</formula>
    </cfRule>
    <cfRule type="cellIs" dxfId="433" priority="35" stopIfTrue="1" operator="equal">
      <formula>"High"</formula>
    </cfRule>
    <cfRule type="cellIs" dxfId="432" priority="36" stopIfTrue="1" operator="equal">
      <formula>"Medium"</formula>
    </cfRule>
  </conditionalFormatting>
  <conditionalFormatting sqref="CH5">
    <cfRule type="cellIs" dxfId="431" priority="29" stopIfTrue="1" operator="equal">
      <formula>"Low"</formula>
    </cfRule>
    <cfRule type="cellIs" dxfId="430" priority="30" stopIfTrue="1" operator="equal">
      <formula>"Extreme"</formula>
    </cfRule>
    <cfRule type="cellIs" dxfId="429" priority="31" stopIfTrue="1" operator="equal">
      <formula>"High"</formula>
    </cfRule>
    <cfRule type="cellIs" dxfId="428" priority="32" stopIfTrue="1" operator="equal">
      <formula>"Medium"</formula>
    </cfRule>
  </conditionalFormatting>
  <conditionalFormatting sqref="CS4:CX4 CS6:CX11">
    <cfRule type="cellIs" dxfId="427" priority="25" stopIfTrue="1" operator="equal">
      <formula>"Low"</formula>
    </cfRule>
    <cfRule type="cellIs" dxfId="426" priority="26" stopIfTrue="1" operator="equal">
      <formula>"Extreme"</formula>
    </cfRule>
    <cfRule type="cellIs" dxfId="425" priority="27" stopIfTrue="1" operator="equal">
      <formula>"High"</formula>
    </cfRule>
    <cfRule type="cellIs" dxfId="424" priority="28" stopIfTrue="1" operator="equal">
      <formula>"Medium"</formula>
    </cfRule>
  </conditionalFormatting>
  <conditionalFormatting sqref="CY4:DA11">
    <cfRule type="cellIs" dxfId="423" priority="21" stopIfTrue="1" operator="equal">
      <formula>"Low"</formula>
    </cfRule>
    <cfRule type="cellIs" dxfId="422" priority="22" stopIfTrue="1" operator="equal">
      <formula>"Extreme"</formula>
    </cfRule>
    <cfRule type="cellIs" dxfId="421" priority="23" stopIfTrue="1" operator="equal">
      <formula>"High"</formula>
    </cfRule>
    <cfRule type="cellIs" dxfId="420" priority="24" stopIfTrue="1" operator="equal">
      <formula>"Medium"</formula>
    </cfRule>
  </conditionalFormatting>
  <conditionalFormatting sqref="CS5 CU5 CW5">
    <cfRule type="cellIs" dxfId="419" priority="17" stopIfTrue="1" operator="equal">
      <formula>"Low"</formula>
    </cfRule>
    <cfRule type="cellIs" dxfId="418" priority="18" stopIfTrue="1" operator="equal">
      <formula>"Extreme"</formula>
    </cfRule>
    <cfRule type="cellIs" dxfId="417" priority="19" stopIfTrue="1" operator="equal">
      <formula>"High"</formula>
    </cfRule>
    <cfRule type="cellIs" dxfId="416" priority="20" stopIfTrue="1" operator="equal">
      <formula>"Medium"</formula>
    </cfRule>
  </conditionalFormatting>
  <conditionalFormatting sqref="CR5">
    <cfRule type="cellIs" dxfId="415" priority="13" stopIfTrue="1" operator="equal">
      <formula>"Low"</formula>
    </cfRule>
    <cfRule type="cellIs" dxfId="414" priority="14" stopIfTrue="1" operator="equal">
      <formula>"Extreme"</formula>
    </cfRule>
    <cfRule type="cellIs" dxfId="413" priority="15" stopIfTrue="1" operator="equal">
      <formula>"High"</formula>
    </cfRule>
    <cfRule type="cellIs" dxfId="412" priority="16" stopIfTrue="1" operator="equal">
      <formula>"Medium"</formula>
    </cfRule>
  </conditionalFormatting>
  <conditionalFormatting sqref="CT5">
    <cfRule type="cellIs" dxfId="411" priority="9" stopIfTrue="1" operator="equal">
      <formula>"Low"</formula>
    </cfRule>
    <cfRule type="cellIs" dxfId="410" priority="10" stopIfTrue="1" operator="equal">
      <formula>"Extreme"</formula>
    </cfRule>
    <cfRule type="cellIs" dxfId="409" priority="11" stopIfTrue="1" operator="equal">
      <formula>"High"</formula>
    </cfRule>
    <cfRule type="cellIs" dxfId="408" priority="12" stopIfTrue="1" operator="equal">
      <formula>"Medium"</formula>
    </cfRule>
  </conditionalFormatting>
  <conditionalFormatting sqref="CV5">
    <cfRule type="cellIs" dxfId="407" priority="5" stopIfTrue="1" operator="equal">
      <formula>"Low"</formula>
    </cfRule>
    <cfRule type="cellIs" dxfId="406" priority="6" stopIfTrue="1" operator="equal">
      <formula>"Extreme"</formula>
    </cfRule>
    <cfRule type="cellIs" dxfId="405" priority="7" stopIfTrue="1" operator="equal">
      <formula>"High"</formula>
    </cfRule>
    <cfRule type="cellIs" dxfId="404" priority="8" stopIfTrue="1" operator="equal">
      <formula>"Medium"</formula>
    </cfRule>
  </conditionalFormatting>
  <conditionalFormatting sqref="CX5">
    <cfRule type="cellIs" dxfId="403" priority="1" stopIfTrue="1" operator="equal">
      <formula>"Low"</formula>
    </cfRule>
    <cfRule type="cellIs" dxfId="402" priority="2" stopIfTrue="1" operator="equal">
      <formula>"Extreme"</formula>
    </cfRule>
    <cfRule type="cellIs" dxfId="401" priority="3" stopIfTrue="1" operator="equal">
      <formula>"High"</formula>
    </cfRule>
    <cfRule type="cellIs" dxfId="400" priority="4" stopIfTrue="1" operator="equal">
      <formula>"Medium"</formula>
    </cfRule>
  </conditionalFormatting>
  <dataValidations disablePrompts="1" count="7">
    <dataValidation type="list" allowBlank="1" showInputMessage="1" showErrorMessage="1" sqref="I4:I11 K4:K11 G4:G11">
      <formula1>$DC$3:$DG$3</formula1>
    </dataValidation>
    <dataValidation type="list" allowBlank="1" showInputMessage="1" showErrorMessage="1" sqref="F4:F11">
      <formula1>$DC$2:$DG$2</formula1>
    </dataValidation>
    <dataValidation type="list" allowBlank="1" showInputMessage="1" showErrorMessage="1" sqref="B4:B11">
      <formula1>$DC$4:$DF$4</formula1>
    </dataValidation>
    <dataValidation type="list" allowBlank="1" showInputMessage="1" showErrorMessage="1" sqref="G12:G65533">
      <formula1>"A,B,C,D,E"</formula1>
    </dataValidation>
    <dataValidation type="whole" allowBlank="1" showInputMessage="1" showErrorMessage="1" sqref="F12:F65533">
      <formula1>1</formula1>
      <formula2>5</formula2>
    </dataValidation>
    <dataValidation type="list" allowBlank="1" showInputMessage="1" showErrorMessage="1" sqref="P4:P11 Z4:Z11 AJ4:AJ11 AT4:AT11 BD4:BD11 BN4:BN11 BX4:BX11 CH4:CH11 CR4:CR11">
      <formula1>$AA$2:$AE$2</formula1>
    </dataValidation>
    <dataValidation type="list" allowBlank="1" showInputMessage="1" showErrorMessage="1" sqref="S4:S11 Q4:Q11 U4:U11 AE4:AE11 AA4:AA11 AC4:AC11 AM4:AM11 AO4:AO11 AK4:AK11 AY4:AY11 AU4:AU11 AW4:AW11 BE4:BE11 BI4:BI11 BG4:BG11 BQ4:BQ11 BO4:BO11 BS4:BS11 CA4:CA11 BY4:BY11 CC4:CC11 CI4:CI11 CM4:CM11 CK4:CK11 CS4:CS11 CU4:CU11 CW4:CW11">
      <formula1>$AA$3:$AE$3</formula1>
    </dataValidation>
  </dataValidations>
  <printOptions horizontalCentered="1" gridLines="1"/>
  <pageMargins left="0.74803149606299213" right="0.74803149606299213" top="0.98425196850393704" bottom="0.98425196850393704" header="0.51181102362204722" footer="0.51181102362204722"/>
  <pageSetup paperSize="9" scale="56" fitToHeight="0" orientation="landscape" horizontalDpi="4294967292" verticalDpi="360" r:id="rId1"/>
  <headerFooter alignWithMargins="0">
    <oddHeader>&amp;LRisk Register&amp;C&amp;"Arial,Bold" &amp;RNorth East Greenhouse Alliance</oddHeader>
    <oddFooter>&amp;LNEGHA, 2011&amp;C&amp;"Arial,Bold" &amp;RPage &amp;P of &amp;N
&amp;8&amp;D,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J23"/>
  <sheetViews>
    <sheetView zoomScaleNormal="100" workbookViewId="0">
      <pane xSplit="5" ySplit="2" topLeftCell="F3" activePane="bottomRight" state="frozen"/>
      <selection pane="topRight" activeCell="F1" sqref="F1"/>
      <selection pane="bottomLeft" activeCell="A3" sqref="A3"/>
      <selection pane="bottomRight" activeCell="E6" sqref="E6"/>
    </sheetView>
  </sheetViews>
  <sheetFormatPr defaultRowHeight="11.25" x14ac:dyDescent="0.2"/>
  <cols>
    <col min="1" max="1" width="5.7109375" style="3" bestFit="1" customWidth="1"/>
    <col min="2" max="2" width="13" style="3" customWidth="1"/>
    <col min="3" max="4" width="20.28515625" style="4" customWidth="1"/>
    <col min="5" max="5" width="21" style="4" customWidth="1"/>
    <col min="6" max="6" width="12.7109375" style="5" customWidth="1"/>
    <col min="7" max="7" width="10.7109375" style="5" customWidth="1"/>
    <col min="8" max="12" width="10.7109375" style="2" customWidth="1"/>
    <col min="13" max="13" width="30.42578125" style="2" customWidth="1"/>
    <col min="14" max="14" width="22" style="2" customWidth="1"/>
    <col min="15" max="15" width="17.28515625" style="98" customWidth="1"/>
    <col min="16" max="16" width="13.140625" style="2" customWidth="1"/>
    <col min="17" max="22" width="10.7109375" style="2" customWidth="1"/>
    <col min="23" max="23" width="19.28515625" style="2" customWidth="1"/>
    <col min="24" max="24" width="10.85546875" style="2" customWidth="1"/>
    <col min="25" max="25" width="10.7109375" style="2" customWidth="1"/>
    <col min="26" max="26" width="13.42578125" style="2" customWidth="1"/>
    <col min="27" max="27" width="10.42578125" style="2" customWidth="1"/>
    <col min="28" max="33" width="10.28515625" style="2" customWidth="1"/>
    <col min="34" max="34" width="14.28515625" style="2" customWidth="1"/>
    <col min="35" max="35" width="20.85546875" style="2" customWidth="1"/>
    <col min="36" max="36" width="13.28515625" style="2" customWidth="1"/>
    <col min="37" max="45" width="10.28515625" style="2" customWidth="1"/>
    <col min="46" max="46" width="13.42578125" style="2" customWidth="1"/>
    <col min="47" max="55" width="10.28515625" style="2" customWidth="1"/>
    <col min="56" max="56" width="13.42578125" style="2" customWidth="1"/>
    <col min="57" max="65" width="10.28515625" style="2" customWidth="1"/>
    <col min="66" max="66" width="13.140625" style="2" customWidth="1"/>
    <col min="67" max="74" width="10.28515625" style="2" customWidth="1"/>
    <col min="75" max="75" width="15.5703125" style="2" customWidth="1"/>
    <col min="76" max="82" width="10.28515625" style="2" customWidth="1"/>
    <col min="83" max="83" width="11.5703125" style="2" customWidth="1"/>
    <col min="84" max="84" width="11.42578125" style="2" customWidth="1"/>
    <col min="85" max="85" width="13.140625" style="2" customWidth="1"/>
    <col min="86" max="86" width="13.7109375" style="2" customWidth="1"/>
    <col min="87" max="92" width="10.28515625" style="2" customWidth="1"/>
    <col min="93" max="93" width="11.7109375" style="2" customWidth="1"/>
    <col min="94" max="94" width="12.85546875" style="2" customWidth="1"/>
    <col min="95" max="95" width="11.28515625" style="2" customWidth="1"/>
    <col min="96" max="96" width="13.28515625" style="2" customWidth="1"/>
    <col min="97" max="102" width="10.28515625" style="2" customWidth="1"/>
    <col min="103" max="103" width="10.7109375" style="2" customWidth="1"/>
    <col min="104" max="104" width="11.140625" style="2" customWidth="1"/>
    <col min="105" max="105" width="11" style="2" customWidth="1"/>
    <col min="106" max="106" width="9.140625" style="2"/>
    <col min="107" max="107" width="0" style="2" hidden="1" customWidth="1"/>
    <col min="108" max="108" width="10" style="2" hidden="1" customWidth="1"/>
    <col min="109" max="111" width="0" style="2" hidden="1" customWidth="1"/>
    <col min="112" max="112" width="10.28515625" style="2" hidden="1" customWidth="1"/>
    <col min="113" max="16384" width="9.140625" style="2"/>
  </cols>
  <sheetData>
    <row r="1" spans="1:114" ht="30" customHeight="1" x14ac:dyDescent="0.2">
      <c r="A1" s="179" t="s">
        <v>289</v>
      </c>
      <c r="B1" s="179"/>
      <c r="C1" s="179"/>
      <c r="D1" s="179"/>
      <c r="E1" s="179"/>
      <c r="F1" s="153" t="s">
        <v>305</v>
      </c>
      <c r="G1" s="154"/>
      <c r="H1" s="154"/>
      <c r="I1" s="154"/>
      <c r="J1" s="154"/>
      <c r="K1" s="154"/>
      <c r="L1" s="154"/>
      <c r="M1" s="186" t="s">
        <v>306</v>
      </c>
      <c r="N1" s="179"/>
      <c r="O1" s="179"/>
      <c r="P1" s="153" t="s">
        <v>307</v>
      </c>
      <c r="Q1" s="154"/>
      <c r="R1" s="154"/>
      <c r="S1" s="154"/>
      <c r="T1" s="154"/>
      <c r="U1" s="154"/>
      <c r="V1" s="154"/>
      <c r="W1" s="155" t="s">
        <v>308</v>
      </c>
      <c r="X1" s="156"/>
      <c r="Y1" s="157"/>
      <c r="Z1" s="153" t="s">
        <v>309</v>
      </c>
      <c r="AA1" s="154"/>
      <c r="AB1" s="154"/>
      <c r="AC1" s="154"/>
      <c r="AD1" s="154"/>
      <c r="AE1" s="154"/>
      <c r="AF1" s="154"/>
      <c r="AG1" s="155" t="s">
        <v>317</v>
      </c>
      <c r="AH1" s="156"/>
      <c r="AI1" s="157"/>
      <c r="AJ1" s="153" t="s">
        <v>310</v>
      </c>
      <c r="AK1" s="154"/>
      <c r="AL1" s="154"/>
      <c r="AM1" s="154"/>
      <c r="AN1" s="154"/>
      <c r="AO1" s="154"/>
      <c r="AP1" s="154"/>
      <c r="AQ1" s="155" t="s">
        <v>318</v>
      </c>
      <c r="AR1" s="156"/>
      <c r="AS1" s="157"/>
      <c r="AT1" s="153" t="s">
        <v>311</v>
      </c>
      <c r="AU1" s="154"/>
      <c r="AV1" s="154"/>
      <c r="AW1" s="154"/>
      <c r="AX1" s="154"/>
      <c r="AY1" s="154"/>
      <c r="AZ1" s="154"/>
      <c r="BA1" s="155" t="s">
        <v>319</v>
      </c>
      <c r="BB1" s="156"/>
      <c r="BC1" s="157"/>
      <c r="BD1" s="153" t="s">
        <v>312</v>
      </c>
      <c r="BE1" s="154"/>
      <c r="BF1" s="154"/>
      <c r="BG1" s="154"/>
      <c r="BH1" s="154"/>
      <c r="BI1" s="154"/>
      <c r="BJ1" s="154"/>
      <c r="BK1" s="155" t="s">
        <v>320</v>
      </c>
      <c r="BL1" s="156"/>
      <c r="BM1" s="157"/>
      <c r="BN1" s="153" t="s">
        <v>313</v>
      </c>
      <c r="BO1" s="154"/>
      <c r="BP1" s="154"/>
      <c r="BQ1" s="154"/>
      <c r="BR1" s="154"/>
      <c r="BS1" s="154"/>
      <c r="BT1" s="154"/>
      <c r="BU1" s="155" t="s">
        <v>321</v>
      </c>
      <c r="BV1" s="156"/>
      <c r="BW1" s="157"/>
      <c r="BX1" s="153" t="s">
        <v>314</v>
      </c>
      <c r="BY1" s="154"/>
      <c r="BZ1" s="154"/>
      <c r="CA1" s="154"/>
      <c r="CB1" s="154"/>
      <c r="CC1" s="154"/>
      <c r="CD1" s="154"/>
      <c r="CE1" s="155" t="s">
        <v>322</v>
      </c>
      <c r="CF1" s="156"/>
      <c r="CG1" s="157"/>
      <c r="CH1" s="153" t="s">
        <v>724</v>
      </c>
      <c r="CI1" s="154"/>
      <c r="CJ1" s="154"/>
      <c r="CK1" s="154"/>
      <c r="CL1" s="154"/>
      <c r="CM1" s="154"/>
      <c r="CN1" s="154"/>
      <c r="CO1" s="155" t="s">
        <v>726</v>
      </c>
      <c r="CP1" s="156"/>
      <c r="CQ1" s="157"/>
      <c r="CR1" s="153" t="s">
        <v>316</v>
      </c>
      <c r="CS1" s="154"/>
      <c r="CT1" s="154"/>
      <c r="CU1" s="154"/>
      <c r="CV1" s="154"/>
      <c r="CW1" s="154"/>
      <c r="CX1" s="154"/>
      <c r="CY1" s="155" t="s">
        <v>324</v>
      </c>
      <c r="CZ1" s="156"/>
      <c r="DA1" s="157"/>
    </row>
    <row r="2" spans="1:114" ht="22.5" customHeight="1" x14ac:dyDescent="0.2">
      <c r="A2" s="179"/>
      <c r="B2" s="179"/>
      <c r="C2" s="179"/>
      <c r="D2" s="179"/>
      <c r="E2" s="179"/>
      <c r="F2" s="154"/>
      <c r="G2" s="154"/>
      <c r="H2" s="154"/>
      <c r="I2" s="154"/>
      <c r="J2" s="154"/>
      <c r="K2" s="154"/>
      <c r="L2" s="154"/>
      <c r="M2" s="179"/>
      <c r="N2" s="179"/>
      <c r="O2" s="179"/>
      <c r="P2" s="154"/>
      <c r="Q2" s="154"/>
      <c r="R2" s="154"/>
      <c r="S2" s="154"/>
      <c r="T2" s="154"/>
      <c r="U2" s="154"/>
      <c r="V2" s="154"/>
      <c r="W2" s="158"/>
      <c r="X2" s="159"/>
      <c r="Y2" s="160"/>
      <c r="Z2" s="154"/>
      <c r="AA2" s="154"/>
      <c r="AB2" s="154"/>
      <c r="AC2" s="154"/>
      <c r="AD2" s="154"/>
      <c r="AE2" s="154"/>
      <c r="AF2" s="154"/>
      <c r="AG2" s="158"/>
      <c r="AH2" s="159"/>
      <c r="AI2" s="160"/>
      <c r="AJ2" s="154"/>
      <c r="AK2" s="154"/>
      <c r="AL2" s="154"/>
      <c r="AM2" s="154"/>
      <c r="AN2" s="154"/>
      <c r="AO2" s="154"/>
      <c r="AP2" s="154"/>
      <c r="AQ2" s="158"/>
      <c r="AR2" s="159"/>
      <c r="AS2" s="160"/>
      <c r="AT2" s="154"/>
      <c r="AU2" s="154"/>
      <c r="AV2" s="154"/>
      <c r="AW2" s="154"/>
      <c r="AX2" s="154"/>
      <c r="AY2" s="154"/>
      <c r="AZ2" s="154"/>
      <c r="BA2" s="158"/>
      <c r="BB2" s="159"/>
      <c r="BC2" s="160"/>
      <c r="BD2" s="154"/>
      <c r="BE2" s="154"/>
      <c r="BF2" s="154"/>
      <c r="BG2" s="154"/>
      <c r="BH2" s="154"/>
      <c r="BI2" s="154"/>
      <c r="BJ2" s="154"/>
      <c r="BK2" s="158"/>
      <c r="BL2" s="159"/>
      <c r="BM2" s="160"/>
      <c r="BN2" s="154"/>
      <c r="BO2" s="154"/>
      <c r="BP2" s="154"/>
      <c r="BQ2" s="154"/>
      <c r="BR2" s="154"/>
      <c r="BS2" s="154"/>
      <c r="BT2" s="154"/>
      <c r="BU2" s="158"/>
      <c r="BV2" s="159"/>
      <c r="BW2" s="160"/>
      <c r="BX2" s="154"/>
      <c r="BY2" s="154"/>
      <c r="BZ2" s="154"/>
      <c r="CA2" s="154"/>
      <c r="CB2" s="154"/>
      <c r="CC2" s="154"/>
      <c r="CD2" s="154"/>
      <c r="CE2" s="158"/>
      <c r="CF2" s="159"/>
      <c r="CG2" s="160"/>
      <c r="CH2" s="154"/>
      <c r="CI2" s="154"/>
      <c r="CJ2" s="154"/>
      <c r="CK2" s="154"/>
      <c r="CL2" s="154"/>
      <c r="CM2" s="154"/>
      <c r="CN2" s="154"/>
      <c r="CO2" s="158"/>
      <c r="CP2" s="159"/>
      <c r="CQ2" s="160"/>
      <c r="CR2" s="154"/>
      <c r="CS2" s="154"/>
      <c r="CT2" s="154"/>
      <c r="CU2" s="154"/>
      <c r="CV2" s="154"/>
      <c r="CW2" s="154"/>
      <c r="CX2" s="154"/>
      <c r="CY2" s="158"/>
      <c r="CZ2" s="159"/>
      <c r="DA2" s="160"/>
      <c r="DC2" s="13" t="s">
        <v>50</v>
      </c>
      <c r="DD2" s="13" t="s">
        <v>49</v>
      </c>
      <c r="DE2" s="13" t="s">
        <v>48</v>
      </c>
      <c r="DF2" s="13" t="s">
        <v>47</v>
      </c>
      <c r="DG2" s="13" t="s">
        <v>46</v>
      </c>
      <c r="DH2" s="13"/>
      <c r="DI2" s="13"/>
    </row>
    <row r="3" spans="1:114" s="1" customFormat="1" ht="28.5" customHeight="1" x14ac:dyDescent="0.2">
      <c r="A3" s="106" t="s">
        <v>36</v>
      </c>
      <c r="B3" s="106" t="s">
        <v>37</v>
      </c>
      <c r="C3" s="106" t="s">
        <v>39</v>
      </c>
      <c r="D3" s="106" t="s">
        <v>38</v>
      </c>
      <c r="E3" s="106" t="s">
        <v>10</v>
      </c>
      <c r="F3" s="103" t="s">
        <v>10</v>
      </c>
      <c r="G3" s="103" t="s">
        <v>40</v>
      </c>
      <c r="H3" s="104" t="s">
        <v>41</v>
      </c>
      <c r="I3" s="103" t="s">
        <v>56</v>
      </c>
      <c r="J3" s="104" t="s">
        <v>42</v>
      </c>
      <c r="K3" s="103" t="s">
        <v>57</v>
      </c>
      <c r="L3" s="104" t="s">
        <v>43</v>
      </c>
      <c r="M3" s="106" t="s">
        <v>9</v>
      </c>
      <c r="N3" s="106" t="s">
        <v>81</v>
      </c>
      <c r="O3" s="106" t="s">
        <v>44</v>
      </c>
      <c r="P3" s="103" t="s">
        <v>10</v>
      </c>
      <c r="Q3" s="103" t="s">
        <v>40</v>
      </c>
      <c r="R3" s="104" t="s">
        <v>41</v>
      </c>
      <c r="S3" s="103" t="s">
        <v>56</v>
      </c>
      <c r="T3" s="104" t="s">
        <v>42</v>
      </c>
      <c r="U3" s="103" t="s">
        <v>57</v>
      </c>
      <c r="V3" s="104" t="s">
        <v>43</v>
      </c>
      <c r="W3" s="142" t="s">
        <v>9</v>
      </c>
      <c r="X3" s="142" t="s">
        <v>81</v>
      </c>
      <c r="Y3" s="142" t="s">
        <v>44</v>
      </c>
      <c r="Z3" s="103" t="s">
        <v>10</v>
      </c>
      <c r="AA3" s="103" t="s">
        <v>40</v>
      </c>
      <c r="AB3" s="104" t="s">
        <v>41</v>
      </c>
      <c r="AC3" s="103" t="s">
        <v>56</v>
      </c>
      <c r="AD3" s="104" t="s">
        <v>42</v>
      </c>
      <c r="AE3" s="103" t="s">
        <v>57</v>
      </c>
      <c r="AF3" s="104" t="s">
        <v>43</v>
      </c>
      <c r="AG3" s="142" t="s">
        <v>9</v>
      </c>
      <c r="AH3" s="142" t="s">
        <v>81</v>
      </c>
      <c r="AI3" s="142" t="s">
        <v>44</v>
      </c>
      <c r="AJ3" s="103" t="s">
        <v>10</v>
      </c>
      <c r="AK3" s="103" t="s">
        <v>40</v>
      </c>
      <c r="AL3" s="104" t="s">
        <v>41</v>
      </c>
      <c r="AM3" s="103" t="s">
        <v>56</v>
      </c>
      <c r="AN3" s="104" t="s">
        <v>42</v>
      </c>
      <c r="AO3" s="103" t="s">
        <v>57</v>
      </c>
      <c r="AP3" s="104" t="s">
        <v>43</v>
      </c>
      <c r="AQ3" s="142" t="s">
        <v>9</v>
      </c>
      <c r="AR3" s="142" t="s">
        <v>81</v>
      </c>
      <c r="AS3" s="142" t="s">
        <v>44</v>
      </c>
      <c r="AT3" s="103" t="s">
        <v>10</v>
      </c>
      <c r="AU3" s="103" t="s">
        <v>40</v>
      </c>
      <c r="AV3" s="104" t="s">
        <v>41</v>
      </c>
      <c r="AW3" s="103" t="s">
        <v>56</v>
      </c>
      <c r="AX3" s="104" t="s">
        <v>42</v>
      </c>
      <c r="AY3" s="103" t="s">
        <v>57</v>
      </c>
      <c r="AZ3" s="104" t="s">
        <v>43</v>
      </c>
      <c r="BA3" s="142" t="s">
        <v>9</v>
      </c>
      <c r="BB3" s="142" t="s">
        <v>81</v>
      </c>
      <c r="BC3" s="142" t="s">
        <v>44</v>
      </c>
      <c r="BD3" s="103" t="s">
        <v>10</v>
      </c>
      <c r="BE3" s="103" t="s">
        <v>40</v>
      </c>
      <c r="BF3" s="104" t="s">
        <v>41</v>
      </c>
      <c r="BG3" s="103" t="s">
        <v>56</v>
      </c>
      <c r="BH3" s="104" t="s">
        <v>42</v>
      </c>
      <c r="BI3" s="103" t="s">
        <v>57</v>
      </c>
      <c r="BJ3" s="104" t="s">
        <v>43</v>
      </c>
      <c r="BK3" s="142" t="s">
        <v>9</v>
      </c>
      <c r="BL3" s="142" t="s">
        <v>81</v>
      </c>
      <c r="BM3" s="142" t="s">
        <v>44</v>
      </c>
      <c r="BN3" s="103" t="s">
        <v>10</v>
      </c>
      <c r="BO3" s="103" t="s">
        <v>40</v>
      </c>
      <c r="BP3" s="104" t="s">
        <v>41</v>
      </c>
      <c r="BQ3" s="103" t="s">
        <v>56</v>
      </c>
      <c r="BR3" s="104" t="s">
        <v>42</v>
      </c>
      <c r="BS3" s="103" t="s">
        <v>57</v>
      </c>
      <c r="BT3" s="104" t="s">
        <v>43</v>
      </c>
      <c r="BU3" s="142" t="s">
        <v>9</v>
      </c>
      <c r="BV3" s="142" t="s">
        <v>81</v>
      </c>
      <c r="BW3" s="142" t="s">
        <v>44</v>
      </c>
      <c r="BX3" s="103" t="s">
        <v>10</v>
      </c>
      <c r="BY3" s="103" t="s">
        <v>40</v>
      </c>
      <c r="BZ3" s="104" t="s">
        <v>41</v>
      </c>
      <c r="CA3" s="103" t="s">
        <v>56</v>
      </c>
      <c r="CB3" s="104" t="s">
        <v>42</v>
      </c>
      <c r="CC3" s="103" t="s">
        <v>57</v>
      </c>
      <c r="CD3" s="104" t="s">
        <v>43</v>
      </c>
      <c r="CE3" s="142" t="s">
        <v>9</v>
      </c>
      <c r="CF3" s="142" t="s">
        <v>81</v>
      </c>
      <c r="CG3" s="142" t="s">
        <v>44</v>
      </c>
      <c r="CH3" s="103" t="s">
        <v>10</v>
      </c>
      <c r="CI3" s="103" t="s">
        <v>40</v>
      </c>
      <c r="CJ3" s="104" t="s">
        <v>41</v>
      </c>
      <c r="CK3" s="103" t="s">
        <v>56</v>
      </c>
      <c r="CL3" s="104" t="s">
        <v>42</v>
      </c>
      <c r="CM3" s="103" t="s">
        <v>57</v>
      </c>
      <c r="CN3" s="104" t="s">
        <v>43</v>
      </c>
      <c r="CO3" s="142" t="s">
        <v>9</v>
      </c>
      <c r="CP3" s="142" t="s">
        <v>81</v>
      </c>
      <c r="CQ3" s="142" t="s">
        <v>44</v>
      </c>
      <c r="CR3" s="103" t="s">
        <v>10</v>
      </c>
      <c r="CS3" s="103" t="s">
        <v>40</v>
      </c>
      <c r="CT3" s="104" t="s">
        <v>41</v>
      </c>
      <c r="CU3" s="103" t="s">
        <v>56</v>
      </c>
      <c r="CV3" s="104" t="s">
        <v>42</v>
      </c>
      <c r="CW3" s="103" t="s">
        <v>57</v>
      </c>
      <c r="CX3" s="104" t="s">
        <v>43</v>
      </c>
      <c r="CY3" s="142" t="s">
        <v>9</v>
      </c>
      <c r="CZ3" s="142" t="s">
        <v>81</v>
      </c>
      <c r="DA3" s="142" t="s">
        <v>44</v>
      </c>
      <c r="DC3" s="13" t="s">
        <v>59</v>
      </c>
      <c r="DD3" s="13" t="s">
        <v>60</v>
      </c>
      <c r="DE3" s="13" t="s">
        <v>61</v>
      </c>
      <c r="DF3" s="13" t="s">
        <v>62</v>
      </c>
      <c r="DG3" s="13" t="s">
        <v>63</v>
      </c>
      <c r="DH3" s="13"/>
      <c r="DI3" s="13"/>
    </row>
    <row r="4" spans="1:114" ht="58.5" customHeight="1" x14ac:dyDescent="0.2">
      <c r="A4" s="119">
        <v>3.01</v>
      </c>
      <c r="B4" s="86" t="s">
        <v>214</v>
      </c>
      <c r="C4" s="88" t="s">
        <v>64</v>
      </c>
      <c r="D4" s="89" t="s">
        <v>72</v>
      </c>
      <c r="E4" s="88" t="s">
        <v>78</v>
      </c>
      <c r="F4" s="120" t="s">
        <v>49</v>
      </c>
      <c r="G4" s="120" t="s">
        <v>62</v>
      </c>
      <c r="H4" s="118" t="str">
        <f>IFERROR(INDEX(Consequences,MATCH(G4,'Ratings Tables'!$A$5:$A$9,FALSE),MATCH(F4,'Ratings Tables'!$B$4:$F$4,FALSE)),"")</f>
        <v>Low</v>
      </c>
      <c r="I4" s="120" t="s">
        <v>62</v>
      </c>
      <c r="J4" s="118" t="str">
        <f>IFERROR(INDEX(Consequences,MATCH(I4,'Ratings Tables'!$A$5:$A$9,FALSE),MATCH(F4,'Ratings Tables'!$B$4:$F$4,FALSE)),"")</f>
        <v>Low</v>
      </c>
      <c r="K4" s="120" t="s">
        <v>61</v>
      </c>
      <c r="L4" s="118" t="str">
        <f>IFERROR(INDEX(Consequences,MATCH(K4,'Ratings Tables'!$A$5:$A$9,FALSE),MATCH(F4,'Ratings Tables'!$B$4:$F$4,FALSE)),"")</f>
        <v>Medium</v>
      </c>
      <c r="M4" s="88" t="s">
        <v>146</v>
      </c>
      <c r="N4" s="88" t="s">
        <v>145</v>
      </c>
      <c r="O4" s="101"/>
      <c r="P4" s="97" t="s">
        <v>49</v>
      </c>
      <c r="Q4" s="120" t="s">
        <v>62</v>
      </c>
      <c r="R4" s="118" t="str">
        <f>IFERROR(INDEX(Consequences,MATCH(Q4,'[2]Ratings Tables'!$A$5:$A$9,FALSE),MATCH(P4,'[2]Ratings Tables'!$B$4:$F$4,FALSE)),"")</f>
        <v>Low</v>
      </c>
      <c r="S4" s="120" t="s">
        <v>62</v>
      </c>
      <c r="T4" s="118" t="str">
        <f>IFERROR(INDEX(Consequences,MATCH(S4,'[2]Ratings Tables'!$A$5:$A$9,FALSE),MATCH(P4,'[2]Ratings Tables'!$B$4:$F$4,FALSE)),"")</f>
        <v>Low</v>
      </c>
      <c r="U4" s="120" t="s">
        <v>61</v>
      </c>
      <c r="V4" s="118" t="str">
        <f>IFERROR(INDEX(Consequences,MATCH(U4,'[2]Ratings Tables'!$A$5:$A$9,FALSE),MATCH(P4,'[2]Ratings Tables'!$B$4:$F$4,FALSE)),"")</f>
        <v>Medium</v>
      </c>
      <c r="W4" s="105"/>
      <c r="X4" s="105"/>
      <c r="Y4" s="105"/>
      <c r="Z4" s="97" t="s">
        <v>49</v>
      </c>
      <c r="AA4" s="120" t="s">
        <v>62</v>
      </c>
      <c r="AB4" s="118" t="str">
        <f>IFERROR(INDEX(Consequences,MATCH(AA4,'[3]Ratings Tables'!$A$5:$A$9,FALSE),MATCH(Z4,'[3]Ratings Tables'!$B$4:$F$4,FALSE)),"")</f>
        <v>Low</v>
      </c>
      <c r="AC4" s="120" t="s">
        <v>62</v>
      </c>
      <c r="AD4" s="118" t="str">
        <f>IFERROR(INDEX(Consequences,MATCH(AC4,'[3]Ratings Tables'!$A$5:$A$9,FALSE),MATCH(Z4,'[3]Ratings Tables'!$B$4:$F$4,FALSE)),"")</f>
        <v>Low</v>
      </c>
      <c r="AE4" s="120" t="s">
        <v>61</v>
      </c>
      <c r="AF4" s="118" t="str">
        <f>IFERROR(INDEX(Consequences,MATCH(AE4,'[3]Ratings Tables'!$A$5:$A$9,FALSE),MATCH(Z4,'[3]Ratings Tables'!$B$4:$F$4,FALSE)),"")</f>
        <v>Medium</v>
      </c>
      <c r="AG4" s="105"/>
      <c r="AH4" s="105"/>
      <c r="AI4" s="105"/>
      <c r="AJ4" s="97" t="s">
        <v>49</v>
      </c>
      <c r="AK4" s="120" t="s">
        <v>62</v>
      </c>
      <c r="AL4" s="118" t="str">
        <f>IFERROR(INDEX(Consequences,MATCH(AK4,'[4]Ratings Tables'!$A$5:$A$9,FALSE),MATCH(AJ4,'[4]Ratings Tables'!$B$4:$F$4,FALSE)),"")</f>
        <v>Low</v>
      </c>
      <c r="AM4" s="120" t="s">
        <v>62</v>
      </c>
      <c r="AN4" s="118" t="str">
        <f>IFERROR(INDEX(Consequences,MATCH(AM4,'[4]Ratings Tables'!$A$5:$A$9,FALSE),MATCH(AJ4,'[4]Ratings Tables'!$B$4:$F$4,FALSE)),"")</f>
        <v>Low</v>
      </c>
      <c r="AO4" s="120" t="s">
        <v>61</v>
      </c>
      <c r="AP4" s="118" t="str">
        <f>IFERROR(INDEX(Consequences,MATCH(AO4,'[4]Ratings Tables'!$A$5:$A$9,FALSE),MATCH(AJ4,'[4]Ratings Tables'!$B$4:$F$4,FALSE)),"")</f>
        <v>Medium</v>
      </c>
      <c r="AQ4" s="105"/>
      <c r="AR4" s="105"/>
      <c r="AS4" s="105"/>
      <c r="AT4" s="97" t="s">
        <v>49</v>
      </c>
      <c r="AU4" s="120" t="s">
        <v>62</v>
      </c>
      <c r="AV4" s="118" t="str">
        <f>IFERROR(INDEX(Consequences,MATCH(AU4,'[5]Ratings Tables'!$A$5:$A$9,FALSE),MATCH(AT4,'[5]Ratings Tables'!$B$4:$F$4,FALSE)),"")</f>
        <v>Low</v>
      </c>
      <c r="AW4" s="120" t="s">
        <v>62</v>
      </c>
      <c r="AX4" s="118" t="str">
        <f>IFERROR(INDEX(Consequences,MATCH(AW4,'[5]Ratings Tables'!$A$5:$A$9,FALSE),MATCH(AT4,'[5]Ratings Tables'!$B$4:$F$4,FALSE)),"")</f>
        <v>Low</v>
      </c>
      <c r="AY4" s="120" t="s">
        <v>61</v>
      </c>
      <c r="AZ4" s="118" t="str">
        <f>IFERROR(INDEX(Consequences,MATCH(AY4,'[5]Ratings Tables'!$A$5:$A$9,FALSE),MATCH(AT4,'[5]Ratings Tables'!$B$4:$F$4,FALSE)),"")</f>
        <v>Medium</v>
      </c>
      <c r="BA4" s="105"/>
      <c r="BB4" s="105"/>
      <c r="BC4" s="105"/>
      <c r="BD4" s="97" t="s">
        <v>49</v>
      </c>
      <c r="BE4" s="120" t="s">
        <v>62</v>
      </c>
      <c r="BF4" s="118" t="str">
        <f>IFERROR(INDEX(Consequences,MATCH(BE4,'[6]Ratings Tables'!$A$5:$A$9,FALSE),MATCH(BD4,'[6]Ratings Tables'!$B$4:$F$4,FALSE)),"")</f>
        <v>Low</v>
      </c>
      <c r="BG4" s="120" t="s">
        <v>62</v>
      </c>
      <c r="BH4" s="118" t="str">
        <f>IFERROR(INDEX(Consequences,MATCH(BG4,'[6]Ratings Tables'!$A$5:$A$9,FALSE),MATCH(BD4,'[6]Ratings Tables'!$B$4:$F$4,FALSE)),"")</f>
        <v>Low</v>
      </c>
      <c r="BI4" s="120" t="s">
        <v>61</v>
      </c>
      <c r="BJ4" s="118" t="str">
        <f>IFERROR(INDEX(Consequences,MATCH(BI4,'[6]Ratings Tables'!$A$5:$A$9,FALSE),MATCH(BD4,'[6]Ratings Tables'!$B$4:$F$4,FALSE)),"")</f>
        <v>Medium</v>
      </c>
      <c r="BK4" s="105"/>
      <c r="BL4" s="105"/>
      <c r="BM4" s="105"/>
      <c r="BN4" s="97" t="s">
        <v>49</v>
      </c>
      <c r="BO4" s="120" t="s">
        <v>62</v>
      </c>
      <c r="BP4" s="118" t="str">
        <f>IFERROR(INDEX(Consequences,MATCH(BO4,'[7]Ratings Tables'!$A$5:$A$9,FALSE),MATCH(BN4,'[7]Ratings Tables'!$B$4:$F$4,FALSE)),"")</f>
        <v>Low</v>
      </c>
      <c r="BQ4" s="120" t="s">
        <v>62</v>
      </c>
      <c r="BR4" s="118" t="str">
        <f>IFERROR(INDEX(Consequences,MATCH(BQ4,'[7]Ratings Tables'!$A$5:$A$9,FALSE),MATCH(BN4,'[7]Ratings Tables'!$B$4:$F$4,FALSE)),"")</f>
        <v>Low</v>
      </c>
      <c r="BS4" s="120" t="s">
        <v>61</v>
      </c>
      <c r="BT4" s="118" t="str">
        <f>IFERROR(INDEX(Consequences,MATCH(BS4,'[7]Ratings Tables'!$A$5:$A$9,FALSE),MATCH(BN4,'[7]Ratings Tables'!$B$4:$F$4,FALSE)),"")</f>
        <v>Medium</v>
      </c>
      <c r="BU4" s="105"/>
      <c r="BV4" s="105"/>
      <c r="BW4" s="105"/>
      <c r="BX4" s="97" t="s">
        <v>49</v>
      </c>
      <c r="BY4" s="120" t="s">
        <v>62</v>
      </c>
      <c r="BZ4" s="118" t="str">
        <f>IFERROR(INDEX(Consequences,MATCH(BY4,'[8]Ratings Tables'!$A$5:$A$9,FALSE),MATCH(BX4,'[8]Ratings Tables'!$B$4:$F$4,FALSE)),"")</f>
        <v>Low</v>
      </c>
      <c r="CA4" s="120" t="s">
        <v>62</v>
      </c>
      <c r="CB4" s="118" t="str">
        <f>IFERROR(INDEX(Consequences,MATCH(CA4,'[8]Ratings Tables'!$A$5:$A$9,FALSE),MATCH(BX4,'[8]Ratings Tables'!$B$4:$F$4,FALSE)),"")</f>
        <v>Low</v>
      </c>
      <c r="CC4" s="120" t="s">
        <v>61</v>
      </c>
      <c r="CD4" s="118" t="str">
        <f>IFERROR(INDEX(Consequences,MATCH(CC4,'[8]Ratings Tables'!$A$5:$A$9,FALSE),MATCH(BX4,'[8]Ratings Tables'!$B$4:$F$4,FALSE)),"")</f>
        <v>Medium</v>
      </c>
      <c r="CE4" s="105"/>
      <c r="CF4" s="105"/>
      <c r="CG4" s="105"/>
      <c r="CH4" s="97" t="s">
        <v>49</v>
      </c>
      <c r="CI4" s="120" t="s">
        <v>62</v>
      </c>
      <c r="CJ4" s="118" t="str">
        <f>IFERROR(INDEX(Consequences,MATCH(CI4,'[9]Ratings Tables'!$A$5:$A$9,FALSE),MATCH(CH4,'[9]Ratings Tables'!$B$4:$F$4,FALSE)),"")</f>
        <v>Low</v>
      </c>
      <c r="CK4" s="120" t="s">
        <v>62</v>
      </c>
      <c r="CL4" s="118" t="str">
        <f>IFERROR(INDEX(Consequences,MATCH(CK4,'[9]Ratings Tables'!$A$5:$A$9,FALSE),MATCH(CH4,'[9]Ratings Tables'!$B$4:$F$4,FALSE)),"")</f>
        <v>Low</v>
      </c>
      <c r="CM4" s="120" t="s">
        <v>61</v>
      </c>
      <c r="CN4" s="118" t="str">
        <f>IFERROR(INDEX(Consequences,MATCH(CM4,'[9]Ratings Tables'!$A$5:$A$9,FALSE),MATCH(CH4,'[9]Ratings Tables'!$B$4:$F$4,FALSE)),"")</f>
        <v>Medium</v>
      </c>
      <c r="CO4" s="105"/>
      <c r="CP4" s="105"/>
      <c r="CQ4" s="105"/>
      <c r="CR4" s="97" t="s">
        <v>49</v>
      </c>
      <c r="CS4" s="120" t="s">
        <v>62</v>
      </c>
      <c r="CT4" s="118" t="str">
        <f>IFERROR(INDEX(Consequences,MATCH(CS4,'[10]Ratings Tables'!$A$5:$A$9,FALSE),MATCH(CR4,'[10]Ratings Tables'!$B$4:$F$4,FALSE)),"")</f>
        <v>Low</v>
      </c>
      <c r="CU4" s="120" t="s">
        <v>62</v>
      </c>
      <c r="CV4" s="118" t="str">
        <f>IFERROR(INDEX(Consequences,MATCH(CU4,'[10]Ratings Tables'!$A$5:$A$9,FALSE),MATCH(CR4,'[10]Ratings Tables'!$B$4:$F$4,FALSE)),"")</f>
        <v>Low</v>
      </c>
      <c r="CW4" s="120" t="s">
        <v>61</v>
      </c>
      <c r="CX4" s="118" t="str">
        <f>IFERROR(INDEX(Consequences,MATCH(CW4,'[10]Ratings Tables'!$A$5:$A$9,FALSE),MATCH(CR4,'[10]Ratings Tables'!$B$4:$F$4,FALSE)),"")</f>
        <v>Medium</v>
      </c>
      <c r="CY4" s="105"/>
      <c r="CZ4" s="105"/>
      <c r="DA4" s="105"/>
      <c r="DC4" s="13" t="s">
        <v>85</v>
      </c>
      <c r="DD4" s="13" t="s">
        <v>214</v>
      </c>
      <c r="DE4" s="13" t="s">
        <v>86</v>
      </c>
      <c r="DF4" s="13" t="s">
        <v>66</v>
      </c>
      <c r="DG4" s="13" t="s">
        <v>54</v>
      </c>
      <c r="DH4" s="13" t="s">
        <v>334</v>
      </c>
    </row>
    <row r="5" spans="1:114" ht="101.25" x14ac:dyDescent="0.2">
      <c r="A5" s="119">
        <v>3.02</v>
      </c>
      <c r="B5" s="86" t="s">
        <v>214</v>
      </c>
      <c r="C5" s="88" t="s">
        <v>172</v>
      </c>
      <c r="D5" s="89" t="s">
        <v>171</v>
      </c>
      <c r="E5" s="88" t="s">
        <v>76</v>
      </c>
      <c r="F5" s="120" t="s">
        <v>49</v>
      </c>
      <c r="G5" s="120" t="s">
        <v>62</v>
      </c>
      <c r="H5" s="118" t="str">
        <f>IFERROR(INDEX(Consequences,MATCH(G5,'Ratings Tables'!$A$5:$A$9,FALSE),MATCH(F5,'Ratings Tables'!$B$4:$F$4,FALSE)),"")</f>
        <v>Low</v>
      </c>
      <c r="I5" s="120" t="s">
        <v>62</v>
      </c>
      <c r="J5" s="118" t="str">
        <f>IFERROR(INDEX(Consequences,MATCH(I5,'Ratings Tables'!$A$5:$A$9,FALSE),MATCH(F5,'Ratings Tables'!$B$4:$F$4,FALSE)),"")</f>
        <v>Low</v>
      </c>
      <c r="K5" s="120" t="s">
        <v>61</v>
      </c>
      <c r="L5" s="118" t="str">
        <f>IFERROR(INDEX(Consequences,MATCH(K5,'Ratings Tables'!$A$5:$A$9,FALSE),MATCH(F5,'Ratings Tables'!$B$4:$F$4,FALSE)),"")</f>
        <v>Medium</v>
      </c>
      <c r="M5" s="88" t="s">
        <v>147</v>
      </c>
      <c r="N5" s="88"/>
      <c r="O5" s="101"/>
      <c r="P5" s="97" t="s">
        <v>49</v>
      </c>
      <c r="Q5" s="120" t="s">
        <v>62</v>
      </c>
      <c r="R5" s="118" t="str">
        <f>IFERROR(INDEX(Consequences,MATCH(Q5,'[2]Ratings Tables'!$A$5:$A$9,FALSE),MATCH(P5,'[2]Ratings Tables'!$B$4:$F$4,FALSE)),"")</f>
        <v>Low</v>
      </c>
      <c r="S5" s="120" t="s">
        <v>62</v>
      </c>
      <c r="T5" s="118" t="str">
        <f>IFERROR(INDEX(Consequences,MATCH(S5,'[2]Ratings Tables'!$A$5:$A$9,FALSE),MATCH(P5,'[2]Ratings Tables'!$B$4:$F$4,FALSE)),"")</f>
        <v>Low</v>
      </c>
      <c r="U5" s="120" t="s">
        <v>61</v>
      </c>
      <c r="V5" s="118" t="str">
        <f>IFERROR(INDEX(Consequences,MATCH(U5,'[2]Ratings Tables'!$A$5:$A$9,FALSE),MATCH(P5,'[2]Ratings Tables'!$B$4:$F$4,FALSE)),"")</f>
        <v>Medium</v>
      </c>
      <c r="W5" s="105"/>
      <c r="X5" s="105"/>
      <c r="Y5" s="105"/>
      <c r="Z5" s="97" t="s">
        <v>49</v>
      </c>
      <c r="AA5" s="120" t="s">
        <v>62</v>
      </c>
      <c r="AB5" s="118" t="str">
        <f>IFERROR(INDEX(Consequences,MATCH(AA5,'[3]Ratings Tables'!$A$5:$A$9,FALSE),MATCH(Z5,'[3]Ratings Tables'!$B$4:$F$4,FALSE)),"")</f>
        <v>Low</v>
      </c>
      <c r="AC5" s="120" t="s">
        <v>62</v>
      </c>
      <c r="AD5" s="118" t="str">
        <f>IFERROR(INDEX(Consequences,MATCH(AC5,'[3]Ratings Tables'!$A$5:$A$9,FALSE),MATCH(Z5,'[3]Ratings Tables'!$B$4:$F$4,FALSE)),"")</f>
        <v>Low</v>
      </c>
      <c r="AE5" s="120" t="s">
        <v>61</v>
      </c>
      <c r="AF5" s="118" t="str">
        <f>IFERROR(INDEX(Consequences,MATCH(AE5,'[3]Ratings Tables'!$A$5:$A$9,FALSE),MATCH(Z5,'[3]Ratings Tables'!$B$4:$F$4,FALSE)),"")</f>
        <v>Medium</v>
      </c>
      <c r="AG5" s="105"/>
      <c r="AH5" s="105"/>
      <c r="AI5" s="105"/>
      <c r="AJ5" s="97" t="s">
        <v>49</v>
      </c>
      <c r="AK5" s="120" t="s">
        <v>62</v>
      </c>
      <c r="AL5" s="118" t="str">
        <f>IFERROR(INDEX(Consequences,MATCH(AK5,'[4]Ratings Tables'!$A$5:$A$9,FALSE),MATCH(AJ5,'[4]Ratings Tables'!$B$4:$F$4,FALSE)),"")</f>
        <v>Low</v>
      </c>
      <c r="AM5" s="120" t="s">
        <v>62</v>
      </c>
      <c r="AN5" s="118" t="str">
        <f>IFERROR(INDEX(Consequences,MATCH(AM5,'[4]Ratings Tables'!$A$5:$A$9,FALSE),MATCH(AJ5,'[4]Ratings Tables'!$B$4:$F$4,FALSE)),"")</f>
        <v>Low</v>
      </c>
      <c r="AO5" s="120" t="s">
        <v>61</v>
      </c>
      <c r="AP5" s="118" t="str">
        <f>IFERROR(INDEX(Consequences,MATCH(AO5,'[4]Ratings Tables'!$A$5:$A$9,FALSE),MATCH(AJ5,'[4]Ratings Tables'!$B$4:$F$4,FALSE)),"")</f>
        <v>Medium</v>
      </c>
      <c r="AQ5" s="105"/>
      <c r="AR5" s="105"/>
      <c r="AS5" s="105"/>
      <c r="AT5" s="97" t="s">
        <v>49</v>
      </c>
      <c r="AU5" s="120" t="s">
        <v>62</v>
      </c>
      <c r="AV5" s="118" t="str">
        <f>IFERROR(INDEX(Consequences,MATCH(AU5,'[5]Ratings Tables'!$A$5:$A$9,FALSE),MATCH(AT5,'[5]Ratings Tables'!$B$4:$F$4,FALSE)),"")</f>
        <v>Low</v>
      </c>
      <c r="AW5" s="120" t="s">
        <v>62</v>
      </c>
      <c r="AX5" s="118" t="str">
        <f>IFERROR(INDEX(Consequences,MATCH(AW5,'[5]Ratings Tables'!$A$5:$A$9,FALSE),MATCH(AT5,'[5]Ratings Tables'!$B$4:$F$4,FALSE)),"")</f>
        <v>Low</v>
      </c>
      <c r="AY5" s="120" t="s">
        <v>61</v>
      </c>
      <c r="AZ5" s="118" t="str">
        <f>IFERROR(INDEX(Consequences,MATCH(AY5,'[5]Ratings Tables'!$A$5:$A$9,FALSE),MATCH(AT5,'[5]Ratings Tables'!$B$4:$F$4,FALSE)),"")</f>
        <v>Medium</v>
      </c>
      <c r="BA5" s="105"/>
      <c r="BB5" s="105"/>
      <c r="BC5" s="105"/>
      <c r="BD5" s="97" t="s">
        <v>49</v>
      </c>
      <c r="BE5" s="120" t="s">
        <v>62</v>
      </c>
      <c r="BF5" s="118" t="str">
        <f>IFERROR(INDEX(Consequences,MATCH(BE5,'[6]Ratings Tables'!$A$5:$A$9,FALSE),MATCH(BD5,'[6]Ratings Tables'!$B$4:$F$4,FALSE)),"")</f>
        <v>Low</v>
      </c>
      <c r="BG5" s="120" t="s">
        <v>62</v>
      </c>
      <c r="BH5" s="118" t="str">
        <f>IFERROR(INDEX(Consequences,MATCH(BG5,'[6]Ratings Tables'!$A$5:$A$9,FALSE),MATCH(BD5,'[6]Ratings Tables'!$B$4:$F$4,FALSE)),"")</f>
        <v>Low</v>
      </c>
      <c r="BI5" s="120" t="s">
        <v>61</v>
      </c>
      <c r="BJ5" s="118" t="str">
        <f>IFERROR(INDEX(Consequences,MATCH(BI5,'[6]Ratings Tables'!$A$5:$A$9,FALSE),MATCH(BD5,'[6]Ratings Tables'!$B$4:$F$4,FALSE)),"")</f>
        <v>Medium</v>
      </c>
      <c r="BK5" s="105"/>
      <c r="BL5" s="105"/>
      <c r="BM5" s="105"/>
      <c r="BN5" s="97" t="s">
        <v>49</v>
      </c>
      <c r="BO5" s="120" t="s">
        <v>62</v>
      </c>
      <c r="BP5" s="118" t="str">
        <f>IFERROR(INDEX(Consequences,MATCH(BO5,'[7]Ratings Tables'!$A$5:$A$9,FALSE),MATCH(BN5,'[7]Ratings Tables'!$B$4:$F$4,FALSE)),"")</f>
        <v>Low</v>
      </c>
      <c r="BQ5" s="120" t="s">
        <v>62</v>
      </c>
      <c r="BR5" s="118" t="str">
        <f>IFERROR(INDEX(Consequences,MATCH(BQ5,'[7]Ratings Tables'!$A$5:$A$9,FALSE),MATCH(BN5,'[7]Ratings Tables'!$B$4:$F$4,FALSE)),"")</f>
        <v>Low</v>
      </c>
      <c r="BS5" s="120" t="s">
        <v>61</v>
      </c>
      <c r="BT5" s="118" t="str">
        <f>IFERROR(INDEX(Consequences,MATCH(BS5,'[7]Ratings Tables'!$A$5:$A$9,FALSE),MATCH(BN5,'[7]Ratings Tables'!$B$4:$F$4,FALSE)),"")</f>
        <v>Medium</v>
      </c>
      <c r="BU5" s="105"/>
      <c r="BV5" s="105"/>
      <c r="BW5" s="105"/>
      <c r="BX5" s="97" t="s">
        <v>49</v>
      </c>
      <c r="BY5" s="120" t="s">
        <v>62</v>
      </c>
      <c r="BZ5" s="118" t="str">
        <f>IFERROR(INDEX(Consequences,MATCH(BY5,'[8]Ratings Tables'!$A$5:$A$9,FALSE),MATCH(BX5,'[8]Ratings Tables'!$B$4:$F$4,FALSE)),"")</f>
        <v>Low</v>
      </c>
      <c r="CA5" s="120" t="s">
        <v>62</v>
      </c>
      <c r="CB5" s="118" t="str">
        <f>IFERROR(INDEX(Consequences,MATCH(CA5,'[8]Ratings Tables'!$A$5:$A$9,FALSE),MATCH(BX5,'[8]Ratings Tables'!$B$4:$F$4,FALSE)),"")</f>
        <v>Low</v>
      </c>
      <c r="CC5" s="120" t="s">
        <v>61</v>
      </c>
      <c r="CD5" s="118" t="str">
        <f>IFERROR(INDEX(Consequences,MATCH(CC5,'[8]Ratings Tables'!$A$5:$A$9,FALSE),MATCH(BX5,'[8]Ratings Tables'!$B$4:$F$4,FALSE)),"")</f>
        <v>Medium</v>
      </c>
      <c r="CE5" s="105"/>
      <c r="CF5" s="105"/>
      <c r="CG5" s="105"/>
      <c r="CH5" s="97" t="s">
        <v>49</v>
      </c>
      <c r="CI5" s="120" t="s">
        <v>62</v>
      </c>
      <c r="CJ5" s="118" t="str">
        <f>IFERROR(INDEX(Consequences,MATCH(CI5,'[9]Ratings Tables'!$A$5:$A$9,FALSE),MATCH(CH5,'[9]Ratings Tables'!$B$4:$F$4,FALSE)),"")</f>
        <v>Low</v>
      </c>
      <c r="CK5" s="120" t="s">
        <v>62</v>
      </c>
      <c r="CL5" s="118" t="str">
        <f>IFERROR(INDEX(Consequences,MATCH(CK5,'[9]Ratings Tables'!$A$5:$A$9,FALSE),MATCH(CH5,'[9]Ratings Tables'!$B$4:$F$4,FALSE)),"")</f>
        <v>Low</v>
      </c>
      <c r="CM5" s="120" t="s">
        <v>61</v>
      </c>
      <c r="CN5" s="118" t="str">
        <f>IFERROR(INDEX(Consequences,MATCH(CM5,'[9]Ratings Tables'!$A$5:$A$9,FALSE),MATCH(CH5,'[9]Ratings Tables'!$B$4:$F$4,FALSE)),"")</f>
        <v>Medium</v>
      </c>
      <c r="CO5" s="105"/>
      <c r="CP5" s="105"/>
      <c r="CQ5" s="105"/>
      <c r="CR5" s="97" t="s">
        <v>49</v>
      </c>
      <c r="CS5" s="120" t="s">
        <v>62</v>
      </c>
      <c r="CT5" s="118" t="str">
        <f>IFERROR(INDEX(Consequences,MATCH(CS5,'[10]Ratings Tables'!$A$5:$A$9,FALSE),MATCH(CR5,'[10]Ratings Tables'!$B$4:$F$4,FALSE)),"")</f>
        <v>Low</v>
      </c>
      <c r="CU5" s="120" t="s">
        <v>62</v>
      </c>
      <c r="CV5" s="118" t="str">
        <f>IFERROR(INDEX(Consequences,MATCH(CU5,'[10]Ratings Tables'!$A$5:$A$9,FALSE),MATCH(CR5,'[10]Ratings Tables'!$B$4:$F$4,FALSE)),"")</f>
        <v>Low</v>
      </c>
      <c r="CW5" s="120" t="s">
        <v>61</v>
      </c>
      <c r="CX5" s="118" t="str">
        <f>IFERROR(INDEX(Consequences,MATCH(CW5,'[10]Ratings Tables'!$A$5:$A$9,FALSE),MATCH(CR5,'[10]Ratings Tables'!$B$4:$F$4,FALSE)),"")</f>
        <v>Medium</v>
      </c>
      <c r="CY5" s="105"/>
      <c r="CZ5" s="105"/>
      <c r="DA5" s="105"/>
      <c r="DC5" s="13"/>
    </row>
    <row r="6" spans="1:114" ht="100.5" customHeight="1" x14ac:dyDescent="0.2">
      <c r="A6" s="119">
        <v>3.03</v>
      </c>
      <c r="B6" s="86" t="s">
        <v>214</v>
      </c>
      <c r="C6" s="88" t="s">
        <v>75</v>
      </c>
      <c r="D6" s="89" t="s">
        <v>173</v>
      </c>
      <c r="E6" s="88" t="s">
        <v>70</v>
      </c>
      <c r="F6" s="120" t="s">
        <v>48</v>
      </c>
      <c r="G6" s="120" t="s">
        <v>63</v>
      </c>
      <c r="H6" s="118" t="str">
        <f>IFERROR(INDEX(Consequences,MATCH(G6,'Ratings Tables'!$A$5:$A$9,FALSE),MATCH(F6,'Ratings Tables'!$B$4:$F$4,FALSE)),"")</f>
        <v>Low</v>
      </c>
      <c r="I6" s="120" t="s">
        <v>63</v>
      </c>
      <c r="J6" s="118" t="str">
        <f>IFERROR(INDEX(Consequences,MATCH(I6,'Ratings Tables'!$A$5:$A$9,FALSE),MATCH(F6,'Ratings Tables'!$B$4:$F$4,FALSE)),"")</f>
        <v>Low</v>
      </c>
      <c r="K6" s="120" t="s">
        <v>63</v>
      </c>
      <c r="L6" s="118" t="str">
        <f>IFERROR(INDEX(Consequences,MATCH(K6,'Ratings Tables'!$A$5:$A$9,FALSE),MATCH(F6,'Ratings Tables'!$B$4:$F$4,FALSE)),"")</f>
        <v>Low</v>
      </c>
      <c r="M6" s="88" t="s">
        <v>148</v>
      </c>
      <c r="N6" s="88"/>
      <c r="O6" s="101"/>
      <c r="P6" s="97" t="s">
        <v>48</v>
      </c>
      <c r="Q6" s="120" t="s">
        <v>63</v>
      </c>
      <c r="R6" s="118" t="str">
        <f>IFERROR(INDEX(Consequences,MATCH(Q6,'[2]Ratings Tables'!$A$5:$A$9,FALSE),MATCH(P6,'[2]Ratings Tables'!$B$4:$F$4,FALSE)),"")</f>
        <v>Low</v>
      </c>
      <c r="S6" s="120" t="s">
        <v>63</v>
      </c>
      <c r="T6" s="118" t="str">
        <f>IFERROR(INDEX(Consequences,MATCH(S6,'[2]Ratings Tables'!$A$5:$A$9,FALSE),MATCH(P6,'[2]Ratings Tables'!$B$4:$F$4,FALSE)),"")</f>
        <v>Low</v>
      </c>
      <c r="U6" s="120" t="s">
        <v>63</v>
      </c>
      <c r="V6" s="118" t="str">
        <f>IFERROR(INDEX(Consequences,MATCH(U6,'[2]Ratings Tables'!$A$5:$A$9,FALSE),MATCH(P6,'[2]Ratings Tables'!$B$4:$F$4,FALSE)),"")</f>
        <v>Low</v>
      </c>
      <c r="W6" s="105"/>
      <c r="X6" s="105"/>
      <c r="Y6" s="105"/>
      <c r="Z6" s="97" t="s">
        <v>48</v>
      </c>
      <c r="AA6" s="120" t="s">
        <v>63</v>
      </c>
      <c r="AB6" s="118" t="str">
        <f>IFERROR(INDEX(Consequences,MATCH(AA6,'[3]Ratings Tables'!$A$5:$A$9,FALSE),MATCH(Z6,'[3]Ratings Tables'!$B$4:$F$4,FALSE)),"")</f>
        <v>Low</v>
      </c>
      <c r="AC6" s="120" t="s">
        <v>63</v>
      </c>
      <c r="AD6" s="118" t="str">
        <f>IFERROR(INDEX(Consequences,MATCH(AC6,'[3]Ratings Tables'!$A$5:$A$9,FALSE),MATCH(Z6,'[3]Ratings Tables'!$B$4:$F$4,FALSE)),"")</f>
        <v>Low</v>
      </c>
      <c r="AE6" s="120" t="s">
        <v>63</v>
      </c>
      <c r="AF6" s="118" t="str">
        <f>IFERROR(INDEX(Consequences,MATCH(AE6,'[3]Ratings Tables'!$A$5:$A$9,FALSE),MATCH(Z6,'[3]Ratings Tables'!$B$4:$F$4,FALSE)),"")</f>
        <v>Low</v>
      </c>
      <c r="AG6" s="105"/>
      <c r="AH6" s="105"/>
      <c r="AI6" s="105"/>
      <c r="AJ6" s="97" t="s">
        <v>48</v>
      </c>
      <c r="AK6" s="120" t="s">
        <v>63</v>
      </c>
      <c r="AL6" s="118" t="str">
        <f>IFERROR(INDEX(Consequences,MATCH(AK6,'[4]Ratings Tables'!$A$5:$A$9,FALSE),MATCH(AJ6,'[4]Ratings Tables'!$B$4:$F$4,FALSE)),"")</f>
        <v>Low</v>
      </c>
      <c r="AM6" s="120" t="s">
        <v>63</v>
      </c>
      <c r="AN6" s="118" t="str">
        <f>IFERROR(INDEX(Consequences,MATCH(AM6,'[4]Ratings Tables'!$A$5:$A$9,FALSE),MATCH(AJ6,'[4]Ratings Tables'!$B$4:$F$4,FALSE)),"")</f>
        <v>Low</v>
      </c>
      <c r="AO6" s="120" t="s">
        <v>63</v>
      </c>
      <c r="AP6" s="118" t="str">
        <f>IFERROR(INDEX(Consequences,MATCH(AO6,'[4]Ratings Tables'!$A$5:$A$9,FALSE),MATCH(AJ6,'[4]Ratings Tables'!$B$4:$F$4,FALSE)),"")</f>
        <v>Low</v>
      </c>
      <c r="AQ6" s="105"/>
      <c r="AR6" s="105"/>
      <c r="AS6" s="105"/>
      <c r="AT6" s="97" t="s">
        <v>48</v>
      </c>
      <c r="AU6" s="120" t="s">
        <v>63</v>
      </c>
      <c r="AV6" s="118" t="str">
        <f>IFERROR(INDEX(Consequences,MATCH(AU6,'[5]Ratings Tables'!$A$5:$A$9,FALSE),MATCH(AT6,'[5]Ratings Tables'!$B$4:$F$4,FALSE)),"")</f>
        <v>Low</v>
      </c>
      <c r="AW6" s="120" t="s">
        <v>63</v>
      </c>
      <c r="AX6" s="118" t="str">
        <f>IFERROR(INDEX(Consequences,MATCH(AW6,'[5]Ratings Tables'!$A$5:$A$9,FALSE),MATCH(AT6,'[5]Ratings Tables'!$B$4:$F$4,FALSE)),"")</f>
        <v>Low</v>
      </c>
      <c r="AY6" s="120" t="s">
        <v>63</v>
      </c>
      <c r="AZ6" s="118" t="str">
        <f>IFERROR(INDEX(Consequences,MATCH(AY6,'[5]Ratings Tables'!$A$5:$A$9,FALSE),MATCH(AT6,'[5]Ratings Tables'!$B$4:$F$4,FALSE)),"")</f>
        <v>Low</v>
      </c>
      <c r="BA6" s="105"/>
      <c r="BB6" s="105"/>
      <c r="BC6" s="105"/>
      <c r="BD6" s="97" t="s">
        <v>48</v>
      </c>
      <c r="BE6" s="120" t="s">
        <v>63</v>
      </c>
      <c r="BF6" s="118" t="str">
        <f>IFERROR(INDEX(Consequences,MATCH(BE6,'[6]Ratings Tables'!$A$5:$A$9,FALSE),MATCH(BD6,'[6]Ratings Tables'!$B$4:$F$4,FALSE)),"")</f>
        <v>Low</v>
      </c>
      <c r="BG6" s="120" t="s">
        <v>63</v>
      </c>
      <c r="BH6" s="118" t="str">
        <f>IFERROR(INDEX(Consequences,MATCH(BG6,'[6]Ratings Tables'!$A$5:$A$9,FALSE),MATCH(BD6,'[6]Ratings Tables'!$B$4:$F$4,FALSE)),"")</f>
        <v>Low</v>
      </c>
      <c r="BI6" s="120" t="s">
        <v>63</v>
      </c>
      <c r="BJ6" s="118" t="str">
        <f>IFERROR(INDEX(Consequences,MATCH(BI6,'[6]Ratings Tables'!$A$5:$A$9,FALSE),MATCH(BD6,'[6]Ratings Tables'!$B$4:$F$4,FALSE)),"")</f>
        <v>Low</v>
      </c>
      <c r="BK6" s="105"/>
      <c r="BL6" s="105"/>
      <c r="BM6" s="105"/>
      <c r="BN6" s="97" t="s">
        <v>48</v>
      </c>
      <c r="BO6" s="120" t="s">
        <v>63</v>
      </c>
      <c r="BP6" s="118" t="str">
        <f>IFERROR(INDEX(Consequences,MATCH(BO6,'[7]Ratings Tables'!$A$5:$A$9,FALSE),MATCH(BN6,'[7]Ratings Tables'!$B$4:$F$4,FALSE)),"")</f>
        <v>Low</v>
      </c>
      <c r="BQ6" s="120" t="s">
        <v>63</v>
      </c>
      <c r="BR6" s="118" t="str">
        <f>IFERROR(INDEX(Consequences,MATCH(BQ6,'[7]Ratings Tables'!$A$5:$A$9,FALSE),MATCH(BN6,'[7]Ratings Tables'!$B$4:$F$4,FALSE)),"")</f>
        <v>Low</v>
      </c>
      <c r="BS6" s="120" t="s">
        <v>63</v>
      </c>
      <c r="BT6" s="118" t="str">
        <f>IFERROR(INDEX(Consequences,MATCH(BS6,'[7]Ratings Tables'!$A$5:$A$9,FALSE),MATCH(BN6,'[7]Ratings Tables'!$B$4:$F$4,FALSE)),"")</f>
        <v>Low</v>
      </c>
      <c r="BU6" s="105"/>
      <c r="BV6" s="105"/>
      <c r="BW6" s="105"/>
      <c r="BX6" s="97" t="s">
        <v>48</v>
      </c>
      <c r="BY6" s="120" t="s">
        <v>63</v>
      </c>
      <c r="BZ6" s="118" t="str">
        <f>IFERROR(INDEX(Consequences,MATCH(BY6,'[8]Ratings Tables'!$A$5:$A$9,FALSE),MATCH(BX6,'[8]Ratings Tables'!$B$4:$F$4,FALSE)),"")</f>
        <v>Low</v>
      </c>
      <c r="CA6" s="120" t="s">
        <v>63</v>
      </c>
      <c r="CB6" s="118" t="str">
        <f>IFERROR(INDEX(Consequences,MATCH(CA6,'[8]Ratings Tables'!$A$5:$A$9,FALSE),MATCH(BX6,'[8]Ratings Tables'!$B$4:$F$4,FALSE)),"")</f>
        <v>Low</v>
      </c>
      <c r="CC6" s="120" t="s">
        <v>63</v>
      </c>
      <c r="CD6" s="118" t="str">
        <f>IFERROR(INDEX(Consequences,MATCH(CC6,'[8]Ratings Tables'!$A$5:$A$9,FALSE),MATCH(BX6,'[8]Ratings Tables'!$B$4:$F$4,FALSE)),"")</f>
        <v>Low</v>
      </c>
      <c r="CE6" s="105"/>
      <c r="CF6" s="105"/>
      <c r="CG6" s="105"/>
      <c r="CH6" s="97" t="s">
        <v>48</v>
      </c>
      <c r="CI6" s="120" t="s">
        <v>63</v>
      </c>
      <c r="CJ6" s="118" t="str">
        <f>IFERROR(INDEX(Consequences,MATCH(CI6,'[9]Ratings Tables'!$A$5:$A$9,FALSE),MATCH(CH6,'[9]Ratings Tables'!$B$4:$F$4,FALSE)),"")</f>
        <v>Low</v>
      </c>
      <c r="CK6" s="120" t="s">
        <v>63</v>
      </c>
      <c r="CL6" s="118" t="str">
        <f>IFERROR(INDEX(Consequences,MATCH(CK6,'[9]Ratings Tables'!$A$5:$A$9,FALSE),MATCH(CH6,'[9]Ratings Tables'!$B$4:$F$4,FALSE)),"")</f>
        <v>Low</v>
      </c>
      <c r="CM6" s="120" t="s">
        <v>63</v>
      </c>
      <c r="CN6" s="118" t="str">
        <f>IFERROR(INDEX(Consequences,MATCH(CM6,'[9]Ratings Tables'!$A$5:$A$9,FALSE),MATCH(CH6,'[9]Ratings Tables'!$B$4:$F$4,FALSE)),"")</f>
        <v>Low</v>
      </c>
      <c r="CO6" s="105"/>
      <c r="CP6" s="105"/>
      <c r="CQ6" s="105"/>
      <c r="CR6" s="97" t="s">
        <v>48</v>
      </c>
      <c r="CS6" s="120" t="s">
        <v>63</v>
      </c>
      <c r="CT6" s="118" t="str">
        <f>IFERROR(INDEX(Consequences,MATCH(CS6,'[10]Ratings Tables'!$A$5:$A$9,FALSE),MATCH(CR6,'[10]Ratings Tables'!$B$4:$F$4,FALSE)),"")</f>
        <v>Low</v>
      </c>
      <c r="CU6" s="120" t="s">
        <v>63</v>
      </c>
      <c r="CV6" s="118" t="str">
        <f>IFERROR(INDEX(Consequences,MATCH(CU6,'[10]Ratings Tables'!$A$5:$A$9,FALSE),MATCH(CR6,'[10]Ratings Tables'!$B$4:$F$4,FALSE)),"")</f>
        <v>Low</v>
      </c>
      <c r="CW6" s="120" t="s">
        <v>63</v>
      </c>
      <c r="CX6" s="118" t="str">
        <f>IFERROR(INDEX(Consequences,MATCH(CW6,'[10]Ratings Tables'!$A$5:$A$9,FALSE),MATCH(CR6,'[10]Ratings Tables'!$B$4:$F$4,FALSE)),"")</f>
        <v>Low</v>
      </c>
      <c r="CY6" s="105"/>
      <c r="CZ6" s="105"/>
      <c r="DA6" s="105"/>
      <c r="DC6" s="13"/>
    </row>
    <row r="7" spans="1:114" ht="89.25" customHeight="1" x14ac:dyDescent="0.2">
      <c r="A7" s="121">
        <v>3.04</v>
      </c>
      <c r="B7" s="86" t="s">
        <v>214</v>
      </c>
      <c r="C7" s="88" t="s">
        <v>215</v>
      </c>
      <c r="D7" s="89" t="s">
        <v>174</v>
      </c>
      <c r="E7" s="88" t="s">
        <v>80</v>
      </c>
      <c r="F7" s="120" t="s">
        <v>48</v>
      </c>
      <c r="G7" s="120" t="s">
        <v>61</v>
      </c>
      <c r="H7" s="118" t="str">
        <f>IFERROR(INDEX(Consequences,MATCH(G7,'Ratings Tables'!$A$5:$A$9,FALSE),MATCH(F7,'Ratings Tables'!$B$4:$F$4,FALSE)),"")</f>
        <v>Medium</v>
      </c>
      <c r="I7" s="120" t="s">
        <v>61</v>
      </c>
      <c r="J7" s="118" t="str">
        <f>IFERROR(INDEX(Consequences,MATCH(I7,'Ratings Tables'!$A$5:$A$9,FALSE),MATCH(F7,'Ratings Tables'!$B$4:$F$4,FALSE)),"")</f>
        <v>Medium</v>
      </c>
      <c r="K7" s="120" t="s">
        <v>60</v>
      </c>
      <c r="L7" s="118" t="str">
        <f>IFERROR(INDEX(Consequences,MATCH(K7,'Ratings Tables'!$A$5:$A$9,FALSE),MATCH(F7,'Ratings Tables'!$B$4:$F$4,FALSE)),"")</f>
        <v>High</v>
      </c>
      <c r="M7" s="88" t="s">
        <v>149</v>
      </c>
      <c r="N7" s="88"/>
      <c r="O7" s="130" t="s">
        <v>35</v>
      </c>
      <c r="P7" s="97" t="s">
        <v>48</v>
      </c>
      <c r="Q7" s="120" t="s">
        <v>61</v>
      </c>
      <c r="R7" s="118" t="str">
        <f>IFERROR(INDEX(Consequences,MATCH(Q7,'[2]Ratings Tables'!$A$5:$A$9,FALSE),MATCH(P7,'[2]Ratings Tables'!$B$4:$F$4,FALSE)),"")</f>
        <v>Medium</v>
      </c>
      <c r="S7" s="120" t="s">
        <v>60</v>
      </c>
      <c r="T7" s="118" t="str">
        <f>IFERROR(INDEX(Consequences,MATCH(S7,'[2]Ratings Tables'!$A$5:$A$9,FALSE),MATCH(P7,'[2]Ratings Tables'!$B$4:$F$4,FALSE)),"")</f>
        <v>High</v>
      </c>
      <c r="U7" s="120" t="s">
        <v>60</v>
      </c>
      <c r="V7" s="118" t="str">
        <f>IFERROR(INDEX(Consequences,MATCH(U7,'[2]Ratings Tables'!$A$5:$A$9,FALSE),MATCH(P7,'[2]Ratings Tables'!$B$4:$F$4,FALSE)),"")</f>
        <v>High</v>
      </c>
      <c r="W7" s="111"/>
      <c r="X7" s="111"/>
      <c r="Y7" s="111" t="s">
        <v>386</v>
      </c>
      <c r="Z7" s="97" t="s">
        <v>48</v>
      </c>
      <c r="AA7" s="120" t="s">
        <v>61</v>
      </c>
      <c r="AB7" s="118" t="str">
        <f>IFERROR(INDEX(Consequences,MATCH(AA7,'[3]Ratings Tables'!$A$5:$A$9,FALSE),MATCH(Z7,'[3]Ratings Tables'!$B$4:$F$4,FALSE)),"")</f>
        <v>Medium</v>
      </c>
      <c r="AC7" s="120" t="s">
        <v>60</v>
      </c>
      <c r="AD7" s="118" t="str">
        <f>IFERROR(INDEX(Consequences,MATCH(AC7,'[3]Ratings Tables'!$A$5:$A$9,FALSE),MATCH(Z7,'[3]Ratings Tables'!$B$4:$F$4,FALSE)),"")</f>
        <v>High</v>
      </c>
      <c r="AE7" s="120" t="s">
        <v>60</v>
      </c>
      <c r="AF7" s="118" t="str">
        <f>IFERROR(INDEX(Consequences,MATCH(AE7,'[3]Ratings Tables'!$A$5:$A$9,FALSE),MATCH(Z7,'[3]Ratings Tables'!$B$4:$F$4,FALSE)),"")</f>
        <v>High</v>
      </c>
      <c r="AG7" s="111"/>
      <c r="AH7" s="111"/>
      <c r="AI7" s="111" t="s">
        <v>431</v>
      </c>
      <c r="AJ7" s="97" t="s">
        <v>48</v>
      </c>
      <c r="AK7" s="120" t="s">
        <v>61</v>
      </c>
      <c r="AL7" s="118" t="str">
        <f>IFERROR(INDEX(Consequences,MATCH(AK7,'[4]Ratings Tables'!$A$5:$A$9,FALSE),MATCH(AJ7,'[4]Ratings Tables'!$B$4:$F$4,FALSE)),"")</f>
        <v>Medium</v>
      </c>
      <c r="AM7" s="120" t="s">
        <v>60</v>
      </c>
      <c r="AN7" s="118" t="str">
        <f>IFERROR(INDEX(Consequences,MATCH(AM7,'[4]Ratings Tables'!$A$5:$A$9,FALSE),MATCH(AJ7,'[4]Ratings Tables'!$B$4:$F$4,FALSE)),"")</f>
        <v>High</v>
      </c>
      <c r="AO7" s="120" t="s">
        <v>60</v>
      </c>
      <c r="AP7" s="118" t="str">
        <f>IFERROR(INDEX(Consequences,MATCH(AO7,'[4]Ratings Tables'!$A$5:$A$9,FALSE),MATCH(AJ7,'[4]Ratings Tables'!$B$4:$F$4,FALSE)),"")</f>
        <v>High</v>
      </c>
      <c r="AQ7" s="127" t="s">
        <v>487</v>
      </c>
      <c r="AR7" s="127"/>
      <c r="AS7" s="127" t="s">
        <v>488</v>
      </c>
      <c r="AT7" s="97" t="s">
        <v>48</v>
      </c>
      <c r="AU7" s="120" t="s">
        <v>61</v>
      </c>
      <c r="AV7" s="118" t="str">
        <f>IFERROR(INDEX(Consequences,MATCH(AU7,'[5]Ratings Tables'!$A$5:$A$9,FALSE),MATCH(AT7,'[5]Ratings Tables'!$B$4:$F$4,FALSE)),"")</f>
        <v>Medium</v>
      </c>
      <c r="AW7" s="120" t="s">
        <v>60</v>
      </c>
      <c r="AX7" s="118" t="str">
        <f>IFERROR(INDEX(Consequences,MATCH(AW7,'[5]Ratings Tables'!$A$5:$A$9,FALSE),MATCH(AT7,'[5]Ratings Tables'!$B$4:$F$4,FALSE)),"")</f>
        <v>High</v>
      </c>
      <c r="AY7" s="120" t="s">
        <v>60</v>
      </c>
      <c r="AZ7" s="118" t="str">
        <f>IFERROR(INDEX(Consequences,MATCH(AY7,'[5]Ratings Tables'!$A$5:$A$9,FALSE),MATCH(AT7,'[5]Ratings Tables'!$B$4:$F$4,FALSE)),"")</f>
        <v>High</v>
      </c>
      <c r="BA7" s="111"/>
      <c r="BB7" s="111"/>
      <c r="BC7" s="111" t="s">
        <v>526</v>
      </c>
      <c r="BD7" s="97" t="s">
        <v>48</v>
      </c>
      <c r="BE7" s="120" t="s">
        <v>61</v>
      </c>
      <c r="BF7" s="118" t="str">
        <f>IFERROR(INDEX(Consequences,MATCH(BE7,'[6]Ratings Tables'!$A$5:$A$9,FALSE),MATCH(BD7,'[6]Ratings Tables'!$B$4:$F$4,FALSE)),"")</f>
        <v>Medium</v>
      </c>
      <c r="BG7" s="120" t="s">
        <v>60</v>
      </c>
      <c r="BH7" s="118" t="str">
        <f>IFERROR(INDEX(Consequences,MATCH(BG7,'[6]Ratings Tables'!$A$5:$A$9,FALSE),MATCH(BD7,'[6]Ratings Tables'!$B$4:$F$4,FALSE)),"")</f>
        <v>High</v>
      </c>
      <c r="BI7" s="120" t="s">
        <v>60</v>
      </c>
      <c r="BJ7" s="118" t="str">
        <f>IFERROR(INDEX(Consequences,MATCH(BI7,'[6]Ratings Tables'!$A$5:$A$9,FALSE),MATCH(BD7,'[6]Ratings Tables'!$B$4:$F$4,FALSE)),"")</f>
        <v>High</v>
      </c>
      <c r="BK7" s="114"/>
      <c r="BL7" s="114"/>
      <c r="BM7" s="114" t="s">
        <v>362</v>
      </c>
      <c r="BN7" s="97" t="s">
        <v>48</v>
      </c>
      <c r="BO7" s="120" t="s">
        <v>61</v>
      </c>
      <c r="BP7" s="118" t="str">
        <f>IFERROR(INDEX(Consequences,MATCH(BO7,'[7]Ratings Tables'!$A$5:$A$9,FALSE),MATCH(BN7,'[7]Ratings Tables'!$B$4:$F$4,FALSE)),"")</f>
        <v>Medium</v>
      </c>
      <c r="BQ7" s="120" t="s">
        <v>61</v>
      </c>
      <c r="BR7" s="118" t="str">
        <f>IFERROR(INDEX(Consequences,MATCH(BQ7,'[7]Ratings Tables'!$A$5:$A$9,FALSE),MATCH(BN7,'[7]Ratings Tables'!$B$4:$F$4,FALSE)),"")</f>
        <v>Medium</v>
      </c>
      <c r="BS7" s="120" t="s">
        <v>60</v>
      </c>
      <c r="BT7" s="118" t="str">
        <f>IFERROR(INDEX(Consequences,MATCH(BS7,'[7]Ratings Tables'!$A$5:$A$9,FALSE),MATCH(BN7,'[7]Ratings Tables'!$B$4:$F$4,FALSE)),"")</f>
        <v>High</v>
      </c>
      <c r="BU7" s="111" t="s">
        <v>591</v>
      </c>
      <c r="BV7" s="111" t="s">
        <v>588</v>
      </c>
      <c r="BW7" s="111" t="s">
        <v>592</v>
      </c>
      <c r="BX7" s="97"/>
      <c r="BY7" s="97"/>
      <c r="BZ7" s="187" t="s">
        <v>722</v>
      </c>
      <c r="CA7" s="97"/>
      <c r="CB7" s="187" t="s">
        <v>722</v>
      </c>
      <c r="CC7" s="97"/>
      <c r="CD7" s="187" t="s">
        <v>722</v>
      </c>
      <c r="CE7" s="114"/>
      <c r="CF7" s="114"/>
      <c r="CG7" s="114" t="s">
        <v>623</v>
      </c>
      <c r="CH7" s="97" t="s">
        <v>48</v>
      </c>
      <c r="CI7" s="120" t="s">
        <v>61</v>
      </c>
      <c r="CJ7" s="118" t="str">
        <f>IFERROR(INDEX(Consequences,MATCH(CI7,'[9]Ratings Tables'!$A$5:$A$9,FALSE),MATCH(CH7,'[9]Ratings Tables'!$B$4:$F$4,FALSE)),"")</f>
        <v>Medium</v>
      </c>
      <c r="CK7" s="120" t="s">
        <v>61</v>
      </c>
      <c r="CL7" s="118" t="str">
        <f>IFERROR(INDEX(Consequences,MATCH(CK7,'[9]Ratings Tables'!$A$5:$A$9,FALSE),MATCH(CH7,'[9]Ratings Tables'!$B$4:$F$4,FALSE)),"")</f>
        <v>Medium</v>
      </c>
      <c r="CM7" s="120" t="s">
        <v>60</v>
      </c>
      <c r="CN7" s="118" t="str">
        <f>IFERROR(INDEX(Consequences,MATCH(CM7,'[9]Ratings Tables'!$A$5:$A$9,FALSE),MATCH(CH7,'[9]Ratings Tables'!$B$4:$F$4,FALSE)),"")</f>
        <v>High</v>
      </c>
      <c r="CO7" s="114"/>
      <c r="CP7" s="114"/>
      <c r="CQ7" s="114" t="s">
        <v>657</v>
      </c>
      <c r="CR7" s="97" t="s">
        <v>48</v>
      </c>
      <c r="CS7" s="120" t="s">
        <v>61</v>
      </c>
      <c r="CT7" s="118" t="str">
        <f>IFERROR(INDEX(Consequences,MATCH(CS7,'[10]Ratings Tables'!$A$5:$A$9,FALSE),MATCH(CR7,'[10]Ratings Tables'!$B$4:$F$4,FALSE)),"")</f>
        <v>Medium</v>
      </c>
      <c r="CU7" s="120" t="s">
        <v>60</v>
      </c>
      <c r="CV7" s="118" t="str">
        <f>IFERROR(INDEX(Consequences,MATCH(CU7,'[10]Ratings Tables'!$A$5:$A$9,FALSE),MATCH(CR7,'[10]Ratings Tables'!$B$4:$F$4,FALSE)),"")</f>
        <v>High</v>
      </c>
      <c r="CW7" s="120" t="s">
        <v>60</v>
      </c>
      <c r="CX7" s="118" t="str">
        <f>IFERROR(INDEX(Consequences,MATCH(CW7,'[10]Ratings Tables'!$A$5:$A$9,FALSE),MATCH(CR7,'[10]Ratings Tables'!$B$4:$F$4,FALSE)),"")</f>
        <v>High</v>
      </c>
      <c r="CY7" s="111"/>
      <c r="CZ7" s="111"/>
      <c r="DA7" s="111" t="s">
        <v>35</v>
      </c>
      <c r="DC7" s="13"/>
    </row>
    <row r="8" spans="1:114" ht="83.25" customHeight="1" x14ac:dyDescent="0.2">
      <c r="A8" s="119">
        <v>3.05</v>
      </c>
      <c r="B8" s="86" t="s">
        <v>85</v>
      </c>
      <c r="C8" s="88" t="s">
        <v>216</v>
      </c>
      <c r="D8" s="89" t="s">
        <v>218</v>
      </c>
      <c r="E8" s="88" t="s">
        <v>217</v>
      </c>
      <c r="F8" s="120" t="s">
        <v>46</v>
      </c>
      <c r="G8" s="120" t="s">
        <v>63</v>
      </c>
      <c r="H8" s="118" t="str">
        <f>IFERROR(INDEX(Consequences,MATCH(G8,'Ratings Tables'!$A$5:$A$9,FALSE),MATCH(F8,'Ratings Tables'!$B$4:$F$4,FALSE)),"")</f>
        <v>High</v>
      </c>
      <c r="I8" s="120" t="s">
        <v>63</v>
      </c>
      <c r="J8" s="118" t="str">
        <f>IFERROR(INDEX(Consequences,MATCH(I8,'Ratings Tables'!$A$5:$A$9,FALSE),MATCH(F8,'Ratings Tables'!$B$4:$F$4,FALSE)),"")</f>
        <v>High</v>
      </c>
      <c r="K8" s="120" t="s">
        <v>63</v>
      </c>
      <c r="L8" s="118" t="str">
        <f>IFERROR(INDEX(Consequences,MATCH(K8,'Ratings Tables'!$A$5:$A$9,FALSE),MATCH(F8,'Ratings Tables'!$B$4:$F$4,FALSE)),"")</f>
        <v>High</v>
      </c>
      <c r="M8" s="88" t="s">
        <v>625</v>
      </c>
      <c r="N8" s="88"/>
      <c r="O8" s="101"/>
      <c r="P8" s="97" t="s">
        <v>46</v>
      </c>
      <c r="Q8" s="120" t="s">
        <v>63</v>
      </c>
      <c r="R8" s="118" t="str">
        <f>IFERROR(INDEX(Consequences,MATCH(Q8,'[2]Ratings Tables'!$A$5:$A$9,FALSE),MATCH(P8,'[2]Ratings Tables'!$B$4:$F$4,FALSE)),"")</f>
        <v>High</v>
      </c>
      <c r="S8" s="120" t="s">
        <v>63</v>
      </c>
      <c r="T8" s="118" t="str">
        <f>IFERROR(INDEX(Consequences,MATCH(S8,'[2]Ratings Tables'!$A$5:$A$9,FALSE),MATCH(P8,'[2]Ratings Tables'!$B$4:$F$4,FALSE)),"")</f>
        <v>High</v>
      </c>
      <c r="U8" s="120" t="s">
        <v>63</v>
      </c>
      <c r="V8" s="118" t="str">
        <f>IFERROR(INDEX(Consequences,MATCH(U8,'[2]Ratings Tables'!$A$5:$A$9,FALSE),MATCH(P8,'[2]Ratings Tables'!$B$4:$F$4,FALSE)),"")</f>
        <v>High</v>
      </c>
      <c r="W8" s="111"/>
      <c r="X8" s="111"/>
      <c r="Y8" s="111" t="s">
        <v>387</v>
      </c>
      <c r="Z8" s="97" t="s">
        <v>46</v>
      </c>
      <c r="AA8" s="120" t="s">
        <v>63</v>
      </c>
      <c r="AB8" s="118" t="str">
        <f>IFERROR(INDEX(Consequences,MATCH(AA8,'[3]Ratings Tables'!$A$5:$A$9,FALSE),MATCH(Z8,'[3]Ratings Tables'!$B$4:$F$4,FALSE)),"")</f>
        <v>High</v>
      </c>
      <c r="AC8" s="120" t="s">
        <v>63</v>
      </c>
      <c r="AD8" s="118" t="str">
        <f>IFERROR(INDEX(Consequences,MATCH(AC8,'[3]Ratings Tables'!$A$5:$A$9,FALSE),MATCH(Z8,'[3]Ratings Tables'!$B$4:$F$4,FALSE)),"")</f>
        <v>High</v>
      </c>
      <c r="AE8" s="120" t="s">
        <v>63</v>
      </c>
      <c r="AF8" s="118" t="str">
        <f>IFERROR(INDEX(Consequences,MATCH(AE8,'[3]Ratings Tables'!$A$5:$A$9,FALSE),MATCH(Z8,'[3]Ratings Tables'!$B$4:$F$4,FALSE)),"")</f>
        <v>High</v>
      </c>
      <c r="AG8" s="111"/>
      <c r="AH8" s="111" t="s">
        <v>432</v>
      </c>
      <c r="AI8" s="111" t="s">
        <v>433</v>
      </c>
      <c r="AJ8" s="97" t="s">
        <v>46</v>
      </c>
      <c r="AK8" s="120" t="s">
        <v>63</v>
      </c>
      <c r="AL8" s="118" t="str">
        <f>IFERROR(INDEX(Consequences,MATCH(AK8,'[4]Ratings Tables'!$A$5:$A$9,FALSE),MATCH(AJ8,'[4]Ratings Tables'!$B$4:$F$4,FALSE)),"")</f>
        <v>High</v>
      </c>
      <c r="AM8" s="120" t="s">
        <v>63</v>
      </c>
      <c r="AN8" s="118" t="str">
        <f>IFERROR(INDEX(Consequences,MATCH(AM8,'[4]Ratings Tables'!$A$5:$A$9,FALSE),MATCH(AJ8,'[4]Ratings Tables'!$B$4:$F$4,FALSE)),"")</f>
        <v>High</v>
      </c>
      <c r="AO8" s="120" t="s">
        <v>63</v>
      </c>
      <c r="AP8" s="118" t="str">
        <f>IFERROR(INDEX(Consequences,MATCH(AO8,'[4]Ratings Tables'!$A$5:$A$9,FALSE),MATCH(AJ8,'[4]Ratings Tables'!$B$4:$F$4,FALSE)),"")</f>
        <v>High</v>
      </c>
      <c r="AQ8" s="127" t="s">
        <v>489</v>
      </c>
      <c r="AR8" s="127" t="s">
        <v>490</v>
      </c>
      <c r="AS8" s="127"/>
      <c r="AT8" s="97" t="s">
        <v>46</v>
      </c>
      <c r="AU8" s="120" t="s">
        <v>63</v>
      </c>
      <c r="AV8" s="118" t="str">
        <f>IFERROR(INDEX(Consequences,MATCH(AU8,'[5]Ratings Tables'!$A$5:$A$9,FALSE),MATCH(AT8,'[5]Ratings Tables'!$B$4:$F$4,FALSE)),"")</f>
        <v>High</v>
      </c>
      <c r="AW8" s="120" t="s">
        <v>63</v>
      </c>
      <c r="AX8" s="118" t="str">
        <f>IFERROR(INDEX(Consequences,MATCH(AW8,'[5]Ratings Tables'!$A$5:$A$9,FALSE),MATCH(AT8,'[5]Ratings Tables'!$B$4:$F$4,FALSE)),"")</f>
        <v>High</v>
      </c>
      <c r="AY8" s="120" t="s">
        <v>63</v>
      </c>
      <c r="AZ8" s="118" t="str">
        <f>IFERROR(INDEX(Consequences,MATCH(AY8,'[5]Ratings Tables'!$A$5:$A$9,FALSE),MATCH(AT8,'[5]Ratings Tables'!$B$4:$F$4,FALSE)),"")</f>
        <v>High</v>
      </c>
      <c r="BA8" s="111"/>
      <c r="BB8" s="111" t="s">
        <v>527</v>
      </c>
      <c r="BC8" s="111"/>
      <c r="BD8" s="97" t="s">
        <v>46</v>
      </c>
      <c r="BE8" s="120" t="s">
        <v>63</v>
      </c>
      <c r="BF8" s="118" t="str">
        <f>IFERROR(INDEX(Consequences,MATCH(BE8,'[6]Ratings Tables'!$A$5:$A$9,FALSE),MATCH(BD8,'[6]Ratings Tables'!$B$4:$F$4,FALSE)),"")</f>
        <v>High</v>
      </c>
      <c r="BG8" s="120" t="s">
        <v>63</v>
      </c>
      <c r="BH8" s="118" t="str">
        <f>IFERROR(INDEX(Consequences,MATCH(BG8,'[6]Ratings Tables'!$A$5:$A$9,FALSE),MATCH(BD8,'[6]Ratings Tables'!$B$4:$F$4,FALSE)),"")</f>
        <v>High</v>
      </c>
      <c r="BI8" s="120" t="s">
        <v>63</v>
      </c>
      <c r="BJ8" s="118" t="str">
        <f>IFERROR(INDEX(Consequences,MATCH(BI8,'[6]Ratings Tables'!$A$5:$A$9,FALSE),MATCH(BD8,'[6]Ratings Tables'!$B$4:$F$4,FALSE)),"")</f>
        <v>High</v>
      </c>
      <c r="BK8" s="114"/>
      <c r="BL8" s="114"/>
      <c r="BM8" s="114" t="s">
        <v>563</v>
      </c>
      <c r="BN8" s="97" t="s">
        <v>46</v>
      </c>
      <c r="BO8" s="120" t="s">
        <v>63</v>
      </c>
      <c r="BP8" s="118" t="str">
        <f>IFERROR(INDEX(Consequences,MATCH(BO8,'[7]Ratings Tables'!$A$5:$A$9,FALSE),MATCH(BN8,'[7]Ratings Tables'!$B$4:$F$4,FALSE)),"")</f>
        <v>High</v>
      </c>
      <c r="BQ8" s="120" t="s">
        <v>63</v>
      </c>
      <c r="BR8" s="118" t="str">
        <f>IFERROR(INDEX(Consequences,MATCH(BQ8,'[7]Ratings Tables'!$A$5:$A$9,FALSE),MATCH(BN8,'[7]Ratings Tables'!$B$4:$F$4,FALSE)),"")</f>
        <v>High</v>
      </c>
      <c r="BS8" s="120" t="s">
        <v>63</v>
      </c>
      <c r="BT8" s="118" t="str">
        <f>IFERROR(INDEX(Consequences,MATCH(BS8,'[7]Ratings Tables'!$A$5:$A$9,FALSE),MATCH(BN8,'[7]Ratings Tables'!$B$4:$F$4,FALSE)),"")</f>
        <v>High</v>
      </c>
      <c r="BU8" s="111" t="s">
        <v>593</v>
      </c>
      <c r="BV8" s="111" t="s">
        <v>594</v>
      </c>
      <c r="BW8" s="111" t="s">
        <v>595</v>
      </c>
      <c r="BX8" s="97" t="s">
        <v>46</v>
      </c>
      <c r="BY8" s="120" t="s">
        <v>63</v>
      </c>
      <c r="BZ8" s="118" t="str">
        <f>IFERROR(INDEX(Consequences,MATCH(BY8,'[8]Ratings Tables'!$A$5:$A$9,FALSE),MATCH(BX8,'[8]Ratings Tables'!$B$4:$F$4,FALSE)),"")</f>
        <v>High</v>
      </c>
      <c r="CA8" s="120" t="s">
        <v>63</v>
      </c>
      <c r="CB8" s="118" t="str">
        <f>IFERROR(INDEX(Consequences,MATCH(CA8,'[8]Ratings Tables'!$A$5:$A$9,FALSE),MATCH(BX8,'[8]Ratings Tables'!$B$4:$F$4,FALSE)),"")</f>
        <v>High</v>
      </c>
      <c r="CC8" s="120" t="s">
        <v>63</v>
      </c>
      <c r="CD8" s="118" t="str">
        <f>IFERROR(INDEX(Consequences,MATCH(CC8,'[8]Ratings Tables'!$A$5:$A$9,FALSE),MATCH(BX8,'[8]Ratings Tables'!$B$4:$F$4,FALSE)),"")</f>
        <v>High</v>
      </c>
      <c r="CE8" s="114" t="s">
        <v>624</v>
      </c>
      <c r="CF8" s="114"/>
      <c r="CG8" s="114"/>
      <c r="CH8" s="97" t="s">
        <v>46</v>
      </c>
      <c r="CI8" s="120" t="s">
        <v>63</v>
      </c>
      <c r="CJ8" s="118" t="str">
        <f>IFERROR(INDEX(Consequences,MATCH(CI8,'[9]Ratings Tables'!$A$5:$A$9,FALSE),MATCH(CH8,'[9]Ratings Tables'!$B$4:$F$4,FALSE)),"")</f>
        <v>High</v>
      </c>
      <c r="CK8" s="120" t="s">
        <v>63</v>
      </c>
      <c r="CL8" s="118" t="str">
        <f>IFERROR(INDEX(Consequences,MATCH(CK8,'[9]Ratings Tables'!$A$5:$A$9,FALSE),MATCH(CH8,'[9]Ratings Tables'!$B$4:$F$4,FALSE)),"")</f>
        <v>High</v>
      </c>
      <c r="CM8" s="120" t="s">
        <v>63</v>
      </c>
      <c r="CN8" s="118" t="str">
        <f>IFERROR(INDEX(Consequences,MATCH(CM8,'[9]Ratings Tables'!$A$5:$A$9,FALSE),MATCH(CH8,'[9]Ratings Tables'!$B$4:$F$4,FALSE)),"")</f>
        <v>High</v>
      </c>
      <c r="CO8" s="114" t="s">
        <v>658</v>
      </c>
      <c r="CP8" s="114"/>
      <c r="CQ8" s="114"/>
      <c r="CR8" s="97" t="s">
        <v>46</v>
      </c>
      <c r="CS8" s="120" t="s">
        <v>63</v>
      </c>
      <c r="CT8" s="118" t="str">
        <f>IFERROR(INDEX(Consequences,MATCH(CS8,'[10]Ratings Tables'!$A$5:$A$9,FALSE),MATCH(CR8,'[10]Ratings Tables'!$B$4:$F$4,FALSE)),"")</f>
        <v>High</v>
      </c>
      <c r="CU8" s="120" t="s">
        <v>63</v>
      </c>
      <c r="CV8" s="118" t="str">
        <f>IFERROR(INDEX(Consequences,MATCH(CU8,'[10]Ratings Tables'!$A$5:$A$9,FALSE),MATCH(CR8,'[10]Ratings Tables'!$B$4:$F$4,FALSE)),"")</f>
        <v>High</v>
      </c>
      <c r="CW8" s="120" t="s">
        <v>63</v>
      </c>
      <c r="CX8" s="118" t="str">
        <f>IFERROR(INDEX(Consequences,MATCH(CW8,'[10]Ratings Tables'!$A$5:$A$9,FALSE),MATCH(CR8,'[10]Ratings Tables'!$B$4:$F$4,FALSE)),"")</f>
        <v>High</v>
      </c>
      <c r="CY8" s="111"/>
      <c r="CZ8" s="111"/>
      <c r="DA8" s="111"/>
      <c r="DC8" s="13"/>
    </row>
    <row r="9" spans="1:114" ht="56.25" customHeight="1" x14ac:dyDescent="0.2">
      <c r="A9" s="119">
        <v>3.06</v>
      </c>
      <c r="B9" s="86" t="s">
        <v>66</v>
      </c>
      <c r="C9" s="88" t="s">
        <v>152</v>
      </c>
      <c r="D9" s="89" t="s">
        <v>153</v>
      </c>
      <c r="E9" s="88" t="s">
        <v>79</v>
      </c>
      <c r="F9" s="120" t="s">
        <v>48</v>
      </c>
      <c r="G9" s="120" t="s">
        <v>61</v>
      </c>
      <c r="H9" s="118" t="str">
        <f>IFERROR(INDEX(Consequences,MATCH(G9,'Ratings Tables'!$A$5:$A$9,FALSE),MATCH(F9,'Ratings Tables'!$B$4:$F$4,FALSE)),"")</f>
        <v>Medium</v>
      </c>
      <c r="I9" s="120" t="s">
        <v>61</v>
      </c>
      <c r="J9" s="118" t="str">
        <f>IFERROR(INDEX(Consequences,MATCH(I9,'Ratings Tables'!$A$5:$A$9,FALSE),MATCH(F9,'Ratings Tables'!$B$4:$F$4,FALSE)),"")</f>
        <v>Medium</v>
      </c>
      <c r="K9" s="120" t="s">
        <v>61</v>
      </c>
      <c r="L9" s="118" t="str">
        <f>IFERROR(INDEX(Consequences,MATCH(K9,'Ratings Tables'!$A$5:$A$9,FALSE),MATCH(F9,'Ratings Tables'!$B$4:$F$4,FALSE)),"")</f>
        <v>Medium</v>
      </c>
      <c r="M9" s="88" t="s">
        <v>223</v>
      </c>
      <c r="N9" s="88"/>
      <c r="O9" s="101"/>
      <c r="P9" s="97" t="s">
        <v>48</v>
      </c>
      <c r="Q9" s="120" t="s">
        <v>61</v>
      </c>
      <c r="R9" s="118" t="str">
        <f>IFERROR(INDEX(Consequences,MATCH(Q9,'[2]Ratings Tables'!$A$5:$A$9,FALSE),MATCH(P9,'[2]Ratings Tables'!$B$4:$F$4,FALSE)),"")</f>
        <v>Medium</v>
      </c>
      <c r="S9" s="120" t="s">
        <v>61</v>
      </c>
      <c r="T9" s="118" t="str">
        <f>IFERROR(INDEX(Consequences,MATCH(S9,'[2]Ratings Tables'!$A$5:$A$9,FALSE),MATCH(P9,'[2]Ratings Tables'!$B$4:$F$4,FALSE)),"")</f>
        <v>Medium</v>
      </c>
      <c r="U9" s="120" t="s">
        <v>61</v>
      </c>
      <c r="V9" s="118" t="str">
        <f>IFERROR(INDEX(Consequences,MATCH(U9,'[2]Ratings Tables'!$A$5:$A$9,FALSE),MATCH(P9,'[2]Ratings Tables'!$B$4:$F$4,FALSE)),"")</f>
        <v>Medium</v>
      </c>
      <c r="W9" s="105"/>
      <c r="X9" s="105"/>
      <c r="Y9" s="105"/>
      <c r="Z9" s="97" t="s">
        <v>48</v>
      </c>
      <c r="AA9" s="120" t="s">
        <v>61</v>
      </c>
      <c r="AB9" s="118" t="str">
        <f>IFERROR(INDEX(Consequences,MATCH(AA9,'[3]Ratings Tables'!$A$5:$A$9,FALSE),MATCH(Z9,'[3]Ratings Tables'!$B$4:$F$4,FALSE)),"")</f>
        <v>Medium</v>
      </c>
      <c r="AC9" s="120" t="s">
        <v>61</v>
      </c>
      <c r="AD9" s="118" t="str">
        <f>IFERROR(INDEX(Consequences,MATCH(AC9,'[3]Ratings Tables'!$A$5:$A$9,FALSE),MATCH(Z9,'[3]Ratings Tables'!$B$4:$F$4,FALSE)),"")</f>
        <v>Medium</v>
      </c>
      <c r="AE9" s="120" t="s">
        <v>61</v>
      </c>
      <c r="AF9" s="118" t="str">
        <f>IFERROR(INDEX(Consequences,MATCH(AE9,'[3]Ratings Tables'!$A$5:$A$9,FALSE),MATCH(Z9,'[3]Ratings Tables'!$B$4:$F$4,FALSE)),"")</f>
        <v>Medium</v>
      </c>
      <c r="AG9" s="105"/>
      <c r="AH9" s="105"/>
      <c r="AI9" s="105"/>
      <c r="AJ9" s="97" t="s">
        <v>48</v>
      </c>
      <c r="AK9" s="120" t="s">
        <v>61</v>
      </c>
      <c r="AL9" s="118" t="str">
        <f>IFERROR(INDEX(Consequences,MATCH(AK9,'[4]Ratings Tables'!$A$5:$A$9,FALSE),MATCH(AJ9,'[4]Ratings Tables'!$B$4:$F$4,FALSE)),"")</f>
        <v>Medium</v>
      </c>
      <c r="AM9" s="120" t="s">
        <v>61</v>
      </c>
      <c r="AN9" s="118" t="str">
        <f>IFERROR(INDEX(Consequences,MATCH(AM9,'[4]Ratings Tables'!$A$5:$A$9,FALSE),MATCH(AJ9,'[4]Ratings Tables'!$B$4:$F$4,FALSE)),"")</f>
        <v>Medium</v>
      </c>
      <c r="AO9" s="120" t="s">
        <v>61</v>
      </c>
      <c r="AP9" s="118" t="str">
        <f>IFERROR(INDEX(Consequences,MATCH(AO9,'[4]Ratings Tables'!$A$5:$A$9,FALSE),MATCH(AJ9,'[4]Ratings Tables'!$B$4:$F$4,FALSE)),"")</f>
        <v>Medium</v>
      </c>
      <c r="AQ9" s="105"/>
      <c r="AR9" s="105"/>
      <c r="AS9" s="105"/>
      <c r="AT9" s="97" t="s">
        <v>48</v>
      </c>
      <c r="AU9" s="120" t="s">
        <v>61</v>
      </c>
      <c r="AV9" s="118" t="str">
        <f>IFERROR(INDEX(Consequences,MATCH(AU9,'[5]Ratings Tables'!$A$5:$A$9,FALSE),MATCH(AT9,'[5]Ratings Tables'!$B$4:$F$4,FALSE)),"")</f>
        <v>Medium</v>
      </c>
      <c r="AW9" s="120" t="s">
        <v>61</v>
      </c>
      <c r="AX9" s="118" t="str">
        <f>IFERROR(INDEX(Consequences,MATCH(AW9,'[5]Ratings Tables'!$A$5:$A$9,FALSE),MATCH(AT9,'[5]Ratings Tables'!$B$4:$F$4,FALSE)),"")</f>
        <v>Medium</v>
      </c>
      <c r="AY9" s="120" t="s">
        <v>61</v>
      </c>
      <c r="AZ9" s="118" t="str">
        <f>IFERROR(INDEX(Consequences,MATCH(AY9,'[5]Ratings Tables'!$A$5:$A$9,FALSE),MATCH(AT9,'[5]Ratings Tables'!$B$4:$F$4,FALSE)),"")</f>
        <v>Medium</v>
      </c>
      <c r="BA9" s="105"/>
      <c r="BB9" s="105"/>
      <c r="BC9" s="105"/>
      <c r="BD9" s="97" t="s">
        <v>48</v>
      </c>
      <c r="BE9" s="120" t="s">
        <v>61</v>
      </c>
      <c r="BF9" s="118" t="str">
        <f>IFERROR(INDEX(Consequences,MATCH(BE9,'[6]Ratings Tables'!$A$5:$A$9,FALSE),MATCH(BD9,'[6]Ratings Tables'!$B$4:$F$4,FALSE)),"")</f>
        <v>Medium</v>
      </c>
      <c r="BG9" s="120" t="s">
        <v>61</v>
      </c>
      <c r="BH9" s="118" t="str">
        <f>IFERROR(INDEX(Consequences,MATCH(BG9,'[6]Ratings Tables'!$A$5:$A$9,FALSE),MATCH(BD9,'[6]Ratings Tables'!$B$4:$F$4,FALSE)),"")</f>
        <v>Medium</v>
      </c>
      <c r="BI9" s="120" t="s">
        <v>61</v>
      </c>
      <c r="BJ9" s="118" t="str">
        <f>IFERROR(INDEX(Consequences,MATCH(BI9,'[6]Ratings Tables'!$A$5:$A$9,FALSE),MATCH(BD9,'[6]Ratings Tables'!$B$4:$F$4,FALSE)),"")</f>
        <v>Medium</v>
      </c>
      <c r="BK9" s="105"/>
      <c r="BL9" s="105"/>
      <c r="BM9" s="105"/>
      <c r="BN9" s="97" t="s">
        <v>48</v>
      </c>
      <c r="BO9" s="120" t="s">
        <v>61</v>
      </c>
      <c r="BP9" s="118" t="str">
        <f>IFERROR(INDEX(Consequences,MATCH(BO9,'[7]Ratings Tables'!$A$5:$A$9,FALSE),MATCH(BN9,'[7]Ratings Tables'!$B$4:$F$4,FALSE)),"")</f>
        <v>Medium</v>
      </c>
      <c r="BQ9" s="120" t="s">
        <v>61</v>
      </c>
      <c r="BR9" s="118" t="str">
        <f>IFERROR(INDEX(Consequences,MATCH(BQ9,'[7]Ratings Tables'!$A$5:$A$9,FALSE),MATCH(BN9,'[7]Ratings Tables'!$B$4:$F$4,FALSE)),"")</f>
        <v>Medium</v>
      </c>
      <c r="BS9" s="120" t="s">
        <v>61</v>
      </c>
      <c r="BT9" s="118" t="str">
        <f>IFERROR(INDEX(Consequences,MATCH(BS9,'[7]Ratings Tables'!$A$5:$A$9,FALSE),MATCH(BN9,'[7]Ratings Tables'!$B$4:$F$4,FALSE)),"")</f>
        <v>Medium</v>
      </c>
      <c r="BU9" s="105"/>
      <c r="BV9" s="105"/>
      <c r="BW9" s="105"/>
      <c r="BX9" s="97" t="s">
        <v>48</v>
      </c>
      <c r="BY9" s="120" t="s">
        <v>61</v>
      </c>
      <c r="BZ9" s="118" t="str">
        <f>IFERROR(INDEX(Consequences,MATCH(BY9,'[8]Ratings Tables'!$A$5:$A$9,FALSE),MATCH(BX9,'[8]Ratings Tables'!$B$4:$F$4,FALSE)),"")</f>
        <v>Medium</v>
      </c>
      <c r="CA9" s="120" t="s">
        <v>61</v>
      </c>
      <c r="CB9" s="118" t="str">
        <f>IFERROR(INDEX(Consequences,MATCH(CA9,'[8]Ratings Tables'!$A$5:$A$9,FALSE),MATCH(BX9,'[8]Ratings Tables'!$B$4:$F$4,FALSE)),"")</f>
        <v>Medium</v>
      </c>
      <c r="CC9" s="120" t="s">
        <v>61</v>
      </c>
      <c r="CD9" s="118" t="str">
        <f>IFERROR(INDEX(Consequences,MATCH(CC9,'[8]Ratings Tables'!$A$5:$A$9,FALSE),MATCH(BX9,'[8]Ratings Tables'!$B$4:$F$4,FALSE)),"")</f>
        <v>Medium</v>
      </c>
      <c r="CE9" s="105"/>
      <c r="CF9" s="105"/>
      <c r="CG9" s="105"/>
      <c r="CH9" s="97" t="s">
        <v>48</v>
      </c>
      <c r="CI9" s="120" t="s">
        <v>61</v>
      </c>
      <c r="CJ9" s="118" t="str">
        <f>IFERROR(INDEX(Consequences,MATCH(CI9,'[9]Ratings Tables'!$A$5:$A$9,FALSE),MATCH(CH9,'[9]Ratings Tables'!$B$4:$F$4,FALSE)),"")</f>
        <v>Medium</v>
      </c>
      <c r="CK9" s="120" t="s">
        <v>61</v>
      </c>
      <c r="CL9" s="118" t="str">
        <f>IFERROR(INDEX(Consequences,MATCH(CK9,'[9]Ratings Tables'!$A$5:$A$9,FALSE),MATCH(CH9,'[9]Ratings Tables'!$B$4:$F$4,FALSE)),"")</f>
        <v>Medium</v>
      </c>
      <c r="CM9" s="120" t="s">
        <v>61</v>
      </c>
      <c r="CN9" s="118" t="str">
        <f>IFERROR(INDEX(Consequences,MATCH(CM9,'[9]Ratings Tables'!$A$5:$A$9,FALSE),MATCH(CH9,'[9]Ratings Tables'!$B$4:$F$4,FALSE)),"")</f>
        <v>Medium</v>
      </c>
      <c r="CO9" s="105"/>
      <c r="CP9" s="105"/>
      <c r="CQ9" s="105"/>
      <c r="CR9" s="97" t="s">
        <v>48</v>
      </c>
      <c r="CS9" s="120" t="s">
        <v>61</v>
      </c>
      <c r="CT9" s="118" t="str">
        <f>IFERROR(INDEX(Consequences,MATCH(CS9,'[10]Ratings Tables'!$A$5:$A$9,FALSE),MATCH(CR9,'[10]Ratings Tables'!$B$4:$F$4,FALSE)),"")</f>
        <v>Medium</v>
      </c>
      <c r="CU9" s="120" t="s">
        <v>61</v>
      </c>
      <c r="CV9" s="118" t="str">
        <f>IFERROR(INDEX(Consequences,MATCH(CU9,'[10]Ratings Tables'!$A$5:$A$9,FALSE),MATCH(CR9,'[10]Ratings Tables'!$B$4:$F$4,FALSE)),"")</f>
        <v>Medium</v>
      </c>
      <c r="CW9" s="120" t="s">
        <v>61</v>
      </c>
      <c r="CX9" s="118" t="str">
        <f>IFERROR(INDEX(Consequences,MATCH(CW9,'[10]Ratings Tables'!$A$5:$A$9,FALSE),MATCH(CR9,'[10]Ratings Tables'!$B$4:$F$4,FALSE)),"")</f>
        <v>Medium</v>
      </c>
      <c r="CY9" s="105"/>
      <c r="CZ9" s="105"/>
      <c r="DA9" s="105"/>
    </row>
    <row r="10" spans="1:114" ht="67.5" customHeight="1" x14ac:dyDescent="0.2">
      <c r="A10" s="119">
        <v>3.07</v>
      </c>
      <c r="B10" s="86" t="s">
        <v>66</v>
      </c>
      <c r="C10" s="88" t="s">
        <v>75</v>
      </c>
      <c r="D10" s="89" t="s">
        <v>168</v>
      </c>
      <c r="E10" s="88" t="s">
        <v>221</v>
      </c>
      <c r="F10" s="120" t="s">
        <v>48</v>
      </c>
      <c r="G10" s="120" t="s">
        <v>61</v>
      </c>
      <c r="H10" s="118" t="str">
        <f>IFERROR(INDEX(Consequences,MATCH(G10,'Ratings Tables'!$A$5:$A$9,FALSE),MATCH(F10,'Ratings Tables'!$B$4:$F$4,FALSE)),"")</f>
        <v>Medium</v>
      </c>
      <c r="I10" s="120" t="s">
        <v>61</v>
      </c>
      <c r="J10" s="118" t="str">
        <f>IFERROR(INDEX(Consequences,MATCH(I10,'Ratings Tables'!$A$5:$A$9,FALSE),MATCH(F10,'Ratings Tables'!$B$4:$F$4,FALSE)),"")</f>
        <v>Medium</v>
      </c>
      <c r="K10" s="120" t="s">
        <v>61</v>
      </c>
      <c r="L10" s="118" t="str">
        <f>IFERROR(INDEX(Consequences,MATCH(K10,'Ratings Tables'!$A$5:$A$9,FALSE),MATCH(F10,'Ratings Tables'!$B$4:$F$4,FALSE)),"")</f>
        <v>Medium</v>
      </c>
      <c r="M10" s="88" t="s">
        <v>148</v>
      </c>
      <c r="N10" s="88"/>
      <c r="O10" s="101"/>
      <c r="P10" s="97" t="s">
        <v>48</v>
      </c>
      <c r="Q10" s="120" t="s">
        <v>61</v>
      </c>
      <c r="R10" s="118" t="str">
        <f>IFERROR(INDEX(Consequences,MATCH(Q10,'[2]Ratings Tables'!$A$5:$A$9,FALSE),MATCH(P10,'[2]Ratings Tables'!$B$4:$F$4,FALSE)),"")</f>
        <v>Medium</v>
      </c>
      <c r="S10" s="120" t="s">
        <v>61</v>
      </c>
      <c r="T10" s="118" t="str">
        <f>IFERROR(INDEX(Consequences,MATCH(S10,'[2]Ratings Tables'!$A$5:$A$9,FALSE),MATCH(P10,'[2]Ratings Tables'!$B$4:$F$4,FALSE)),"")</f>
        <v>Medium</v>
      </c>
      <c r="U10" s="120" t="s">
        <v>61</v>
      </c>
      <c r="V10" s="118" t="str">
        <f>IFERROR(INDEX(Consequences,MATCH(U10,'[2]Ratings Tables'!$A$5:$A$9,FALSE),MATCH(P10,'[2]Ratings Tables'!$B$4:$F$4,FALSE)),"")</f>
        <v>Medium</v>
      </c>
      <c r="W10" s="105"/>
      <c r="X10" s="105"/>
      <c r="Y10" s="105"/>
      <c r="Z10" s="97" t="s">
        <v>48</v>
      </c>
      <c r="AA10" s="120" t="s">
        <v>61</v>
      </c>
      <c r="AB10" s="118" t="str">
        <f>IFERROR(INDEX(Consequences,MATCH(AA10,'[3]Ratings Tables'!$A$5:$A$9,FALSE),MATCH(Z10,'[3]Ratings Tables'!$B$4:$F$4,FALSE)),"")</f>
        <v>Medium</v>
      </c>
      <c r="AC10" s="120" t="s">
        <v>61</v>
      </c>
      <c r="AD10" s="118" t="str">
        <f>IFERROR(INDEX(Consequences,MATCH(AC10,'[3]Ratings Tables'!$A$5:$A$9,FALSE),MATCH(Z10,'[3]Ratings Tables'!$B$4:$F$4,FALSE)),"")</f>
        <v>Medium</v>
      </c>
      <c r="AE10" s="120" t="s">
        <v>61</v>
      </c>
      <c r="AF10" s="118" t="str">
        <f>IFERROR(INDEX(Consequences,MATCH(AE10,'[3]Ratings Tables'!$A$5:$A$9,FALSE),MATCH(Z10,'[3]Ratings Tables'!$B$4:$F$4,FALSE)),"")</f>
        <v>Medium</v>
      </c>
      <c r="AG10" s="105"/>
      <c r="AH10" s="105"/>
      <c r="AI10" s="105"/>
      <c r="AJ10" s="97" t="s">
        <v>48</v>
      </c>
      <c r="AK10" s="120" t="s">
        <v>61</v>
      </c>
      <c r="AL10" s="118" t="str">
        <f>IFERROR(INDEX(Consequences,MATCH(AK10,'[4]Ratings Tables'!$A$5:$A$9,FALSE),MATCH(AJ10,'[4]Ratings Tables'!$B$4:$F$4,FALSE)),"")</f>
        <v>Medium</v>
      </c>
      <c r="AM10" s="120" t="s">
        <v>61</v>
      </c>
      <c r="AN10" s="118" t="str">
        <f>IFERROR(INDEX(Consequences,MATCH(AM10,'[4]Ratings Tables'!$A$5:$A$9,FALSE),MATCH(AJ10,'[4]Ratings Tables'!$B$4:$F$4,FALSE)),"")</f>
        <v>Medium</v>
      </c>
      <c r="AO10" s="120" t="s">
        <v>61</v>
      </c>
      <c r="AP10" s="118" t="str">
        <f>IFERROR(INDEX(Consequences,MATCH(AO10,'[4]Ratings Tables'!$A$5:$A$9,FALSE),MATCH(AJ10,'[4]Ratings Tables'!$B$4:$F$4,FALSE)),"")</f>
        <v>Medium</v>
      </c>
      <c r="AQ10" s="105"/>
      <c r="AR10" s="105"/>
      <c r="AS10" s="105"/>
      <c r="AT10" s="97" t="s">
        <v>48</v>
      </c>
      <c r="AU10" s="120" t="s">
        <v>61</v>
      </c>
      <c r="AV10" s="118" t="str">
        <f>IFERROR(INDEX(Consequences,MATCH(AU10,'[5]Ratings Tables'!$A$5:$A$9,FALSE),MATCH(AT10,'[5]Ratings Tables'!$B$4:$F$4,FALSE)),"")</f>
        <v>Medium</v>
      </c>
      <c r="AW10" s="120" t="s">
        <v>61</v>
      </c>
      <c r="AX10" s="118" t="str">
        <f>IFERROR(INDEX(Consequences,MATCH(AW10,'[5]Ratings Tables'!$A$5:$A$9,FALSE),MATCH(AT10,'[5]Ratings Tables'!$B$4:$F$4,FALSE)),"")</f>
        <v>Medium</v>
      </c>
      <c r="AY10" s="120" t="s">
        <v>61</v>
      </c>
      <c r="AZ10" s="118" t="str">
        <f>IFERROR(INDEX(Consequences,MATCH(AY10,'[5]Ratings Tables'!$A$5:$A$9,FALSE),MATCH(AT10,'[5]Ratings Tables'!$B$4:$F$4,FALSE)),"")</f>
        <v>Medium</v>
      </c>
      <c r="BA10" s="105"/>
      <c r="BB10" s="105"/>
      <c r="BC10" s="105"/>
      <c r="BD10" s="97" t="s">
        <v>48</v>
      </c>
      <c r="BE10" s="120" t="s">
        <v>61</v>
      </c>
      <c r="BF10" s="118" t="str">
        <f>IFERROR(INDEX(Consequences,MATCH(BE10,'[6]Ratings Tables'!$A$5:$A$9,FALSE),MATCH(BD10,'[6]Ratings Tables'!$B$4:$F$4,FALSE)),"")</f>
        <v>Medium</v>
      </c>
      <c r="BG10" s="120" t="s">
        <v>61</v>
      </c>
      <c r="BH10" s="118" t="str">
        <f>IFERROR(INDEX(Consequences,MATCH(BG10,'[6]Ratings Tables'!$A$5:$A$9,FALSE),MATCH(BD10,'[6]Ratings Tables'!$B$4:$F$4,FALSE)),"")</f>
        <v>Medium</v>
      </c>
      <c r="BI10" s="120" t="s">
        <v>61</v>
      </c>
      <c r="BJ10" s="118" t="str">
        <f>IFERROR(INDEX(Consequences,MATCH(BI10,'[6]Ratings Tables'!$A$5:$A$9,FALSE),MATCH(BD10,'[6]Ratings Tables'!$B$4:$F$4,FALSE)),"")</f>
        <v>Medium</v>
      </c>
      <c r="BK10" s="105"/>
      <c r="BL10" s="105"/>
      <c r="BM10" s="105"/>
      <c r="BN10" s="97" t="s">
        <v>48</v>
      </c>
      <c r="BO10" s="120" t="s">
        <v>61</v>
      </c>
      <c r="BP10" s="118" t="str">
        <f>IFERROR(INDEX(Consequences,MATCH(BO10,'[7]Ratings Tables'!$A$5:$A$9,FALSE),MATCH(BN10,'[7]Ratings Tables'!$B$4:$F$4,FALSE)),"")</f>
        <v>Medium</v>
      </c>
      <c r="BQ10" s="120" t="s">
        <v>61</v>
      </c>
      <c r="BR10" s="118" t="str">
        <f>IFERROR(INDEX(Consequences,MATCH(BQ10,'[7]Ratings Tables'!$A$5:$A$9,FALSE),MATCH(BN10,'[7]Ratings Tables'!$B$4:$F$4,FALSE)),"")</f>
        <v>Medium</v>
      </c>
      <c r="BS10" s="120" t="s">
        <v>61</v>
      </c>
      <c r="BT10" s="118" t="str">
        <f>IFERROR(INDEX(Consequences,MATCH(BS10,'[7]Ratings Tables'!$A$5:$A$9,FALSE),MATCH(BN10,'[7]Ratings Tables'!$B$4:$F$4,FALSE)),"")</f>
        <v>Medium</v>
      </c>
      <c r="BU10" s="105"/>
      <c r="BV10" s="105"/>
      <c r="BW10" s="105"/>
      <c r="BX10" s="97" t="s">
        <v>48</v>
      </c>
      <c r="BY10" s="120" t="s">
        <v>61</v>
      </c>
      <c r="BZ10" s="118" t="str">
        <f>IFERROR(INDEX(Consequences,MATCH(BY10,'[8]Ratings Tables'!$A$5:$A$9,FALSE),MATCH(BX10,'[8]Ratings Tables'!$B$4:$F$4,FALSE)),"")</f>
        <v>Medium</v>
      </c>
      <c r="CA10" s="120" t="s">
        <v>61</v>
      </c>
      <c r="CB10" s="118" t="str">
        <f>IFERROR(INDEX(Consequences,MATCH(CA10,'[8]Ratings Tables'!$A$5:$A$9,FALSE),MATCH(BX10,'[8]Ratings Tables'!$B$4:$F$4,FALSE)),"")</f>
        <v>Medium</v>
      </c>
      <c r="CC10" s="120" t="s">
        <v>61</v>
      </c>
      <c r="CD10" s="118" t="str">
        <f>IFERROR(INDEX(Consequences,MATCH(CC10,'[8]Ratings Tables'!$A$5:$A$9,FALSE),MATCH(BX10,'[8]Ratings Tables'!$B$4:$F$4,FALSE)),"")</f>
        <v>Medium</v>
      </c>
      <c r="CE10" s="105"/>
      <c r="CF10" s="105"/>
      <c r="CG10" s="105"/>
      <c r="CH10" s="97" t="s">
        <v>48</v>
      </c>
      <c r="CI10" s="120" t="s">
        <v>61</v>
      </c>
      <c r="CJ10" s="118" t="str">
        <f>IFERROR(INDEX(Consequences,MATCH(CI10,'[9]Ratings Tables'!$A$5:$A$9,FALSE),MATCH(CH10,'[9]Ratings Tables'!$B$4:$F$4,FALSE)),"")</f>
        <v>Medium</v>
      </c>
      <c r="CK10" s="120" t="s">
        <v>61</v>
      </c>
      <c r="CL10" s="118" t="str">
        <f>IFERROR(INDEX(Consequences,MATCH(CK10,'[9]Ratings Tables'!$A$5:$A$9,FALSE),MATCH(CH10,'[9]Ratings Tables'!$B$4:$F$4,FALSE)),"")</f>
        <v>Medium</v>
      </c>
      <c r="CM10" s="120" t="s">
        <v>61</v>
      </c>
      <c r="CN10" s="118" t="str">
        <f>IFERROR(INDEX(Consequences,MATCH(CM10,'[9]Ratings Tables'!$A$5:$A$9,FALSE),MATCH(CH10,'[9]Ratings Tables'!$B$4:$F$4,FALSE)),"")</f>
        <v>Medium</v>
      </c>
      <c r="CO10" s="105"/>
      <c r="CP10" s="105"/>
      <c r="CQ10" s="105"/>
      <c r="CR10" s="97" t="s">
        <v>48</v>
      </c>
      <c r="CS10" s="120" t="s">
        <v>61</v>
      </c>
      <c r="CT10" s="118" t="str">
        <f>IFERROR(INDEX(Consequences,MATCH(CS10,'[10]Ratings Tables'!$A$5:$A$9,FALSE),MATCH(CR10,'[10]Ratings Tables'!$B$4:$F$4,FALSE)),"")</f>
        <v>Medium</v>
      </c>
      <c r="CU10" s="120" t="s">
        <v>61</v>
      </c>
      <c r="CV10" s="118" t="str">
        <f>IFERROR(INDEX(Consequences,MATCH(CU10,'[10]Ratings Tables'!$A$5:$A$9,FALSE),MATCH(CR10,'[10]Ratings Tables'!$B$4:$F$4,FALSE)),"")</f>
        <v>Medium</v>
      </c>
      <c r="CW10" s="120" t="s">
        <v>61</v>
      </c>
      <c r="CX10" s="118" t="str">
        <f>IFERROR(INDEX(Consequences,MATCH(CW10,'[10]Ratings Tables'!$A$5:$A$9,FALSE),MATCH(CR10,'[10]Ratings Tables'!$B$4:$F$4,FALSE)),"")</f>
        <v>Medium</v>
      </c>
      <c r="CY10" s="105"/>
      <c r="CZ10" s="105"/>
      <c r="DA10" s="105"/>
    </row>
    <row r="11" spans="1:114" ht="60" customHeight="1" x14ac:dyDescent="0.2">
      <c r="A11" s="119">
        <v>3.08</v>
      </c>
      <c r="B11" s="86" t="s">
        <v>66</v>
      </c>
      <c r="C11" s="88" t="s">
        <v>222</v>
      </c>
      <c r="D11" s="89" t="s">
        <v>169</v>
      </c>
      <c r="E11" s="88" t="s">
        <v>82</v>
      </c>
      <c r="F11" s="120" t="s">
        <v>48</v>
      </c>
      <c r="G11" s="120" t="s">
        <v>61</v>
      </c>
      <c r="H11" s="118" t="str">
        <f>IFERROR(INDEX(Consequences,MATCH(G11,'Ratings Tables'!$A$5:$A$9,FALSE),MATCH(F11,'Ratings Tables'!$B$4:$F$4,FALSE)),"")</f>
        <v>Medium</v>
      </c>
      <c r="I11" s="120" t="s">
        <v>61</v>
      </c>
      <c r="J11" s="118" t="str">
        <f>IFERROR(INDEX(Consequences,MATCH(I11,'Ratings Tables'!$A$5:$A$9,FALSE),MATCH(F11,'Ratings Tables'!$B$4:$F$4,FALSE)),"")</f>
        <v>Medium</v>
      </c>
      <c r="K11" s="120" t="s">
        <v>61</v>
      </c>
      <c r="L11" s="118" t="str">
        <f>IFERROR(INDEX(Consequences,MATCH(K11,'Ratings Tables'!$A$5:$A$9,FALSE),MATCH(F11,'Ratings Tables'!$B$4:$F$4,FALSE)),"")</f>
        <v>Medium</v>
      </c>
      <c r="M11" s="88" t="s">
        <v>154</v>
      </c>
      <c r="N11" s="88"/>
      <c r="O11" s="88" t="s">
        <v>155</v>
      </c>
      <c r="P11" s="97" t="s">
        <v>48</v>
      </c>
      <c r="Q11" s="120" t="s">
        <v>61</v>
      </c>
      <c r="R11" s="118" t="str">
        <f>IFERROR(INDEX(Consequences,MATCH(Q11,'[2]Ratings Tables'!$A$5:$A$9,FALSE),MATCH(P11,'[2]Ratings Tables'!$B$4:$F$4,FALSE)),"")</f>
        <v>Medium</v>
      </c>
      <c r="S11" s="120" t="s">
        <v>61</v>
      </c>
      <c r="T11" s="118" t="str">
        <f>IFERROR(INDEX(Consequences,MATCH(S11,'[2]Ratings Tables'!$A$5:$A$9,FALSE),MATCH(P11,'[2]Ratings Tables'!$B$4:$F$4,FALSE)),"")</f>
        <v>Medium</v>
      </c>
      <c r="U11" s="120" t="s">
        <v>61</v>
      </c>
      <c r="V11" s="118" t="str">
        <f>IFERROR(INDEX(Consequences,MATCH(U11,'[2]Ratings Tables'!$A$5:$A$9,FALSE),MATCH(P11,'[2]Ratings Tables'!$B$4:$F$4,FALSE)),"")</f>
        <v>Medium</v>
      </c>
      <c r="W11" s="105"/>
      <c r="X11" s="105"/>
      <c r="Y11" s="105"/>
      <c r="Z11" s="97" t="s">
        <v>48</v>
      </c>
      <c r="AA11" s="120" t="s">
        <v>61</v>
      </c>
      <c r="AB11" s="118" t="str">
        <f>IFERROR(INDEX(Consequences,MATCH(AA11,'[3]Ratings Tables'!$A$5:$A$9,FALSE),MATCH(Z11,'[3]Ratings Tables'!$B$4:$F$4,FALSE)),"")</f>
        <v>Medium</v>
      </c>
      <c r="AC11" s="120" t="s">
        <v>61</v>
      </c>
      <c r="AD11" s="118" t="str">
        <f>IFERROR(INDEX(Consequences,MATCH(AC11,'[3]Ratings Tables'!$A$5:$A$9,FALSE),MATCH(Z11,'[3]Ratings Tables'!$B$4:$F$4,FALSE)),"")</f>
        <v>Medium</v>
      </c>
      <c r="AE11" s="120" t="s">
        <v>61</v>
      </c>
      <c r="AF11" s="118" t="str">
        <f>IFERROR(INDEX(Consequences,MATCH(AE11,'[3]Ratings Tables'!$A$5:$A$9,FALSE),MATCH(Z11,'[3]Ratings Tables'!$B$4:$F$4,FALSE)),"")</f>
        <v>Medium</v>
      </c>
      <c r="AG11" s="105"/>
      <c r="AH11" s="105"/>
      <c r="AI11" s="105"/>
      <c r="AJ11" s="97" t="s">
        <v>48</v>
      </c>
      <c r="AK11" s="120" t="s">
        <v>61</v>
      </c>
      <c r="AL11" s="118" t="str">
        <f>IFERROR(INDEX(Consequences,MATCH(AK11,'[4]Ratings Tables'!$A$5:$A$9,FALSE),MATCH(AJ11,'[4]Ratings Tables'!$B$4:$F$4,FALSE)),"")</f>
        <v>Medium</v>
      </c>
      <c r="AM11" s="120" t="s">
        <v>61</v>
      </c>
      <c r="AN11" s="118" t="str">
        <f>IFERROR(INDEX(Consequences,MATCH(AM11,'[4]Ratings Tables'!$A$5:$A$9,FALSE),MATCH(AJ11,'[4]Ratings Tables'!$B$4:$F$4,FALSE)),"")</f>
        <v>Medium</v>
      </c>
      <c r="AO11" s="120" t="s">
        <v>61</v>
      </c>
      <c r="AP11" s="118" t="str">
        <f>IFERROR(INDEX(Consequences,MATCH(AO11,'[4]Ratings Tables'!$A$5:$A$9,FALSE),MATCH(AJ11,'[4]Ratings Tables'!$B$4:$F$4,FALSE)),"")</f>
        <v>Medium</v>
      </c>
      <c r="AQ11" s="105"/>
      <c r="AR11" s="105"/>
      <c r="AS11" s="105"/>
      <c r="AT11" s="97" t="s">
        <v>48</v>
      </c>
      <c r="AU11" s="120" t="s">
        <v>61</v>
      </c>
      <c r="AV11" s="118" t="str">
        <f>IFERROR(INDEX(Consequences,MATCH(AU11,'[5]Ratings Tables'!$A$5:$A$9,FALSE),MATCH(AT11,'[5]Ratings Tables'!$B$4:$F$4,FALSE)),"")</f>
        <v>Medium</v>
      </c>
      <c r="AW11" s="120" t="s">
        <v>61</v>
      </c>
      <c r="AX11" s="118" t="str">
        <f>IFERROR(INDEX(Consequences,MATCH(AW11,'[5]Ratings Tables'!$A$5:$A$9,FALSE),MATCH(AT11,'[5]Ratings Tables'!$B$4:$F$4,FALSE)),"")</f>
        <v>Medium</v>
      </c>
      <c r="AY11" s="120" t="s">
        <v>61</v>
      </c>
      <c r="AZ11" s="118" t="str">
        <f>IFERROR(INDEX(Consequences,MATCH(AY11,'[5]Ratings Tables'!$A$5:$A$9,FALSE),MATCH(AT11,'[5]Ratings Tables'!$B$4:$F$4,FALSE)),"")</f>
        <v>Medium</v>
      </c>
      <c r="BA11" s="105"/>
      <c r="BB11" s="105"/>
      <c r="BC11" s="105"/>
      <c r="BD11" s="97" t="s">
        <v>48</v>
      </c>
      <c r="BE11" s="120" t="s">
        <v>61</v>
      </c>
      <c r="BF11" s="118" t="str">
        <f>IFERROR(INDEX(Consequences,MATCH(BE11,'[6]Ratings Tables'!$A$5:$A$9,FALSE),MATCH(BD11,'[6]Ratings Tables'!$B$4:$F$4,FALSE)),"")</f>
        <v>Medium</v>
      </c>
      <c r="BG11" s="120" t="s">
        <v>61</v>
      </c>
      <c r="BH11" s="118" t="str">
        <f>IFERROR(INDEX(Consequences,MATCH(BG11,'[6]Ratings Tables'!$A$5:$A$9,FALSE),MATCH(BD11,'[6]Ratings Tables'!$B$4:$F$4,FALSE)),"")</f>
        <v>Medium</v>
      </c>
      <c r="BI11" s="120" t="s">
        <v>61</v>
      </c>
      <c r="BJ11" s="118" t="str">
        <f>IFERROR(INDEX(Consequences,MATCH(BI11,'[6]Ratings Tables'!$A$5:$A$9,FALSE),MATCH(BD11,'[6]Ratings Tables'!$B$4:$F$4,FALSE)),"")</f>
        <v>Medium</v>
      </c>
      <c r="BK11" s="105"/>
      <c r="BL11" s="105"/>
      <c r="BM11" s="105"/>
      <c r="BN11" s="97" t="s">
        <v>48</v>
      </c>
      <c r="BO11" s="120" t="s">
        <v>61</v>
      </c>
      <c r="BP11" s="118" t="str">
        <f>IFERROR(INDEX(Consequences,MATCH(BO11,'[7]Ratings Tables'!$A$5:$A$9,FALSE),MATCH(BN11,'[7]Ratings Tables'!$B$4:$F$4,FALSE)),"")</f>
        <v>Medium</v>
      </c>
      <c r="BQ11" s="120" t="s">
        <v>61</v>
      </c>
      <c r="BR11" s="118" t="str">
        <f>IFERROR(INDEX(Consequences,MATCH(BQ11,'[7]Ratings Tables'!$A$5:$A$9,FALSE),MATCH(BN11,'[7]Ratings Tables'!$B$4:$F$4,FALSE)),"")</f>
        <v>Medium</v>
      </c>
      <c r="BS11" s="120" t="s">
        <v>61</v>
      </c>
      <c r="BT11" s="118" t="str">
        <f>IFERROR(INDEX(Consequences,MATCH(BS11,'[7]Ratings Tables'!$A$5:$A$9,FALSE),MATCH(BN11,'[7]Ratings Tables'!$B$4:$F$4,FALSE)),"")</f>
        <v>Medium</v>
      </c>
      <c r="BU11" s="105"/>
      <c r="BV11" s="105"/>
      <c r="BW11" s="105"/>
      <c r="BX11" s="97" t="s">
        <v>48</v>
      </c>
      <c r="BY11" s="120" t="s">
        <v>61</v>
      </c>
      <c r="BZ11" s="118" t="str">
        <f>IFERROR(INDEX(Consequences,MATCH(BY11,'[8]Ratings Tables'!$A$5:$A$9,FALSE),MATCH(BX11,'[8]Ratings Tables'!$B$4:$F$4,FALSE)),"")</f>
        <v>Medium</v>
      </c>
      <c r="CA11" s="120" t="s">
        <v>61</v>
      </c>
      <c r="CB11" s="118" t="str">
        <f>IFERROR(INDEX(Consequences,MATCH(CA11,'[8]Ratings Tables'!$A$5:$A$9,FALSE),MATCH(BX11,'[8]Ratings Tables'!$B$4:$F$4,FALSE)),"")</f>
        <v>Medium</v>
      </c>
      <c r="CC11" s="120" t="s">
        <v>61</v>
      </c>
      <c r="CD11" s="118" t="str">
        <f>IFERROR(INDEX(Consequences,MATCH(CC11,'[8]Ratings Tables'!$A$5:$A$9,FALSE),MATCH(BX11,'[8]Ratings Tables'!$B$4:$F$4,FALSE)),"")</f>
        <v>Medium</v>
      </c>
      <c r="CE11" s="105"/>
      <c r="CF11" s="105"/>
      <c r="CG11" s="105"/>
      <c r="CH11" s="97" t="s">
        <v>48</v>
      </c>
      <c r="CI11" s="120" t="s">
        <v>61</v>
      </c>
      <c r="CJ11" s="118" t="str">
        <f>IFERROR(INDEX(Consequences,MATCH(CI11,'[9]Ratings Tables'!$A$5:$A$9,FALSE),MATCH(CH11,'[9]Ratings Tables'!$B$4:$F$4,FALSE)),"")</f>
        <v>Medium</v>
      </c>
      <c r="CK11" s="120" t="s">
        <v>61</v>
      </c>
      <c r="CL11" s="118" t="str">
        <f>IFERROR(INDEX(Consequences,MATCH(CK11,'[9]Ratings Tables'!$A$5:$A$9,FALSE),MATCH(CH11,'[9]Ratings Tables'!$B$4:$F$4,FALSE)),"")</f>
        <v>Medium</v>
      </c>
      <c r="CM11" s="120" t="s">
        <v>61</v>
      </c>
      <c r="CN11" s="118" t="str">
        <f>IFERROR(INDEX(Consequences,MATCH(CM11,'[9]Ratings Tables'!$A$5:$A$9,FALSE),MATCH(CH11,'[9]Ratings Tables'!$B$4:$F$4,FALSE)),"")</f>
        <v>Medium</v>
      </c>
      <c r="CO11" s="105"/>
      <c r="CP11" s="105"/>
      <c r="CQ11" s="105"/>
      <c r="CR11" s="97" t="s">
        <v>48</v>
      </c>
      <c r="CS11" s="120" t="s">
        <v>61</v>
      </c>
      <c r="CT11" s="118" t="str">
        <f>IFERROR(INDEX(Consequences,MATCH(CS11,'[10]Ratings Tables'!$A$5:$A$9,FALSE),MATCH(CR11,'[10]Ratings Tables'!$B$4:$F$4,FALSE)),"")</f>
        <v>Medium</v>
      </c>
      <c r="CU11" s="120" t="s">
        <v>61</v>
      </c>
      <c r="CV11" s="118" t="str">
        <f>IFERROR(INDEX(Consequences,MATCH(CU11,'[10]Ratings Tables'!$A$5:$A$9,FALSE),MATCH(CR11,'[10]Ratings Tables'!$B$4:$F$4,FALSE)),"")</f>
        <v>Medium</v>
      </c>
      <c r="CW11" s="120" t="s">
        <v>61</v>
      </c>
      <c r="CX11" s="118" t="str">
        <f>IFERROR(INDEX(Consequences,MATCH(CW11,'[10]Ratings Tables'!$A$5:$A$9,FALSE),MATCH(CR11,'[10]Ratings Tables'!$B$4:$F$4,FALSE)),"")</f>
        <v>Medium</v>
      </c>
      <c r="CY11" s="105"/>
      <c r="CZ11" s="105"/>
      <c r="DA11" s="105"/>
      <c r="DC11" s="13"/>
    </row>
    <row r="12" spans="1:114" ht="114" customHeight="1" x14ac:dyDescent="0.2">
      <c r="A12" s="121">
        <v>3.09</v>
      </c>
      <c r="B12" s="86" t="s">
        <v>54</v>
      </c>
      <c r="C12" s="88" t="s">
        <v>170</v>
      </c>
      <c r="D12" s="89" t="s">
        <v>84</v>
      </c>
      <c r="E12" s="88" t="s">
        <v>627</v>
      </c>
      <c r="F12" s="120" t="s">
        <v>48</v>
      </c>
      <c r="G12" s="120" t="s">
        <v>60</v>
      </c>
      <c r="H12" s="118" t="str">
        <f>IFERROR(INDEX(Consequences,MATCH(G12,'Ratings Tables'!$A$5:$A$9,FALSE),MATCH(F12,'Ratings Tables'!$B$4:$F$4,FALSE)),"")</f>
        <v>High</v>
      </c>
      <c r="I12" s="120" t="s">
        <v>59</v>
      </c>
      <c r="J12" s="118" t="str">
        <f>IFERROR(INDEX(Consequences,MATCH(I12,'Ratings Tables'!$A$5:$A$9,FALSE),MATCH(F12,'Ratings Tables'!$B$4:$F$4,FALSE)),"")</f>
        <v>Extreme</v>
      </c>
      <c r="K12" s="120" t="s">
        <v>59</v>
      </c>
      <c r="L12" s="118" t="str">
        <f>IFERROR(INDEX(Consequences,MATCH(K12,'Ratings Tables'!$A$5:$A$9,FALSE),MATCH(F12,'Ratings Tables'!$B$4:$F$4,FALSE)),"")</f>
        <v>Extreme</v>
      </c>
      <c r="M12" s="88" t="s">
        <v>628</v>
      </c>
      <c r="N12" s="88"/>
      <c r="O12" s="134" t="s">
        <v>35</v>
      </c>
      <c r="P12" s="120" t="s">
        <v>48</v>
      </c>
      <c r="Q12" s="120" t="s">
        <v>60</v>
      </c>
      <c r="R12" s="118" t="str">
        <f>IFERROR(INDEX(Consequences,MATCH(Q12,'[2]Ratings Tables'!$A$5:$A$9,FALSE),MATCH(P12,'[2]Ratings Tables'!$B$4:$F$4,FALSE)),"")</f>
        <v>High</v>
      </c>
      <c r="S12" s="120" t="s">
        <v>59</v>
      </c>
      <c r="T12" s="149" t="str">
        <f>IFERROR(INDEX(Consequences,MATCH(S12,'[2]Ratings Tables'!$A$5:$A$9,FALSE),MATCH(P12,'[2]Ratings Tables'!$B$4:$F$4,FALSE)),"")</f>
        <v>Extreme</v>
      </c>
      <c r="U12" s="120" t="s">
        <v>59</v>
      </c>
      <c r="V12" s="149" t="str">
        <f>IFERROR(INDEX(Consequences,MATCH(U12,'[2]Ratings Tables'!$A$5:$A$9,FALSE),MATCH(P12,'[2]Ratings Tables'!$B$4:$F$4,FALSE)),"")</f>
        <v>Extreme</v>
      </c>
      <c r="W12" s="111" t="s">
        <v>388</v>
      </c>
      <c r="X12" s="111" t="s">
        <v>389</v>
      </c>
      <c r="Y12" s="111"/>
      <c r="Z12" s="120" t="s">
        <v>48</v>
      </c>
      <c r="AA12" s="120" t="s">
        <v>60</v>
      </c>
      <c r="AB12" s="118" t="str">
        <f>IFERROR(INDEX(Consequences,MATCH(AA12,'[3]Ratings Tables'!$A$5:$A$9,FALSE),MATCH(Z12,'[3]Ratings Tables'!$B$4:$F$4,FALSE)),"")</f>
        <v>High</v>
      </c>
      <c r="AC12" s="120" t="s">
        <v>59</v>
      </c>
      <c r="AD12" s="149" t="str">
        <f>IFERROR(INDEX(Consequences,MATCH(AC12,'[3]Ratings Tables'!$A$5:$A$9,FALSE),MATCH(Z12,'[3]Ratings Tables'!$B$4:$F$4,FALSE)),"")</f>
        <v>Extreme</v>
      </c>
      <c r="AE12" s="120" t="s">
        <v>59</v>
      </c>
      <c r="AF12" s="149" t="str">
        <f>IFERROR(INDEX(Consequences,MATCH(AE12,'[3]Ratings Tables'!$A$5:$A$9,FALSE),MATCH(Z12,'[3]Ratings Tables'!$B$4:$F$4,FALSE)),"")</f>
        <v>Extreme</v>
      </c>
      <c r="AG12" s="111"/>
      <c r="AH12" s="111" t="s">
        <v>434</v>
      </c>
      <c r="AI12" s="111" t="s">
        <v>435</v>
      </c>
      <c r="AJ12" s="97" t="s">
        <v>47</v>
      </c>
      <c r="AK12" s="120" t="s">
        <v>60</v>
      </c>
      <c r="AL12" s="149" t="str">
        <f>IFERROR(INDEX(Consequences,MATCH(AK12,'[4]Ratings Tables'!$A$5:$A$9,FALSE),MATCH(AJ12,'[4]Ratings Tables'!$B$4:$F$4,FALSE)),"")</f>
        <v>Extreme</v>
      </c>
      <c r="AM12" s="120" t="s">
        <v>59</v>
      </c>
      <c r="AN12" s="149" t="str">
        <f>IFERROR(INDEX(Consequences,MATCH(AM12,'[4]Ratings Tables'!$A$5:$A$9,FALSE),MATCH(AJ12,'[4]Ratings Tables'!$B$4:$F$4,FALSE)),"")</f>
        <v>Extreme</v>
      </c>
      <c r="AO12" s="120" t="s">
        <v>59</v>
      </c>
      <c r="AP12" s="149" t="str">
        <f>IFERROR(INDEX(Consequences,MATCH(AO12,'[4]Ratings Tables'!$A$5:$A$9,FALSE),MATCH(AJ12,'[4]Ratings Tables'!$B$4:$F$4,FALSE)),"")</f>
        <v>Extreme</v>
      </c>
      <c r="AQ12" s="127"/>
      <c r="AR12" s="127" t="s">
        <v>491</v>
      </c>
      <c r="AS12" s="127"/>
      <c r="AT12" s="97" t="s">
        <v>49</v>
      </c>
      <c r="AU12" s="120" t="s">
        <v>60</v>
      </c>
      <c r="AV12" s="118" t="str">
        <f>IFERROR(INDEX(Consequences,MATCH(AU12,'[5]Ratings Tables'!$A$5:$A$9,FALSE),MATCH(AT12,'[5]Ratings Tables'!$B$4:$F$4,FALSE)),"")</f>
        <v>Medium</v>
      </c>
      <c r="AW12" s="120" t="s">
        <v>59</v>
      </c>
      <c r="AX12" s="118" t="str">
        <f>IFERROR(INDEX(Consequences,MATCH(AW12,'[5]Ratings Tables'!$A$5:$A$9,FALSE),MATCH(AT12,'[5]Ratings Tables'!$B$4:$F$4,FALSE)),"")</f>
        <v>High</v>
      </c>
      <c r="AY12" s="120" t="s">
        <v>59</v>
      </c>
      <c r="AZ12" s="118" t="str">
        <f>IFERROR(INDEX(Consequences,MATCH(AY12,'[5]Ratings Tables'!$A$5:$A$9,FALSE),MATCH(AT12,'[5]Ratings Tables'!$B$4:$F$4,FALSE)),"")</f>
        <v>High</v>
      </c>
      <c r="BA12" s="111"/>
      <c r="BB12" s="111"/>
      <c r="BC12" s="111" t="s">
        <v>528</v>
      </c>
      <c r="BD12" s="120" t="s">
        <v>47</v>
      </c>
      <c r="BE12" s="120" t="s">
        <v>60</v>
      </c>
      <c r="BF12" s="149" t="str">
        <f>IFERROR(INDEX(Consequences,MATCH(BE12,'[6]Ratings Tables'!$A$5:$A$9,FALSE),MATCH(BD12,'[6]Ratings Tables'!$B$4:$F$4,FALSE)),"")</f>
        <v>Extreme</v>
      </c>
      <c r="BG12" s="120" t="s">
        <v>59</v>
      </c>
      <c r="BH12" s="149" t="str">
        <f>IFERROR(INDEX(Consequences,MATCH(BG12,'[6]Ratings Tables'!$A$5:$A$9,FALSE),MATCH(BD12,'[6]Ratings Tables'!$B$4:$F$4,FALSE)),"")</f>
        <v>Extreme</v>
      </c>
      <c r="BI12" s="120" t="s">
        <v>59</v>
      </c>
      <c r="BJ12" s="149" t="str">
        <f>IFERROR(INDEX(Consequences,MATCH(BI12,'[6]Ratings Tables'!$A$5:$A$9,FALSE),MATCH(BD12,'[6]Ratings Tables'!$B$4:$F$4,FALSE)),"")</f>
        <v>Extreme</v>
      </c>
      <c r="BK12" s="114"/>
      <c r="BL12" s="114"/>
      <c r="BM12" s="114" t="s">
        <v>564</v>
      </c>
      <c r="BN12" s="120"/>
      <c r="BO12" s="120"/>
      <c r="BP12" s="118" t="s">
        <v>299</v>
      </c>
      <c r="BQ12" s="120"/>
      <c r="BR12" s="118" t="s">
        <v>299</v>
      </c>
      <c r="BS12" s="120"/>
      <c r="BT12" s="118" t="s">
        <v>299</v>
      </c>
      <c r="BU12" s="111"/>
      <c r="BV12" s="111"/>
      <c r="BW12" s="111" t="s">
        <v>725</v>
      </c>
      <c r="BX12" s="97" t="s">
        <v>48</v>
      </c>
      <c r="BY12" s="120" t="s">
        <v>60</v>
      </c>
      <c r="BZ12" s="149" t="str">
        <f>IFERROR(INDEX(Consequences,MATCH(BY12,'[8]Ratings Tables'!$A$5:$A$9,FALSE),MATCH(BX12,'[8]Ratings Tables'!$B$4:$F$4,FALSE)),"")</f>
        <v>High</v>
      </c>
      <c r="CA12" s="120" t="s">
        <v>59</v>
      </c>
      <c r="CB12" s="149" t="str">
        <f>IFERROR(INDEX(Consequences,MATCH(CA12,'[8]Ratings Tables'!$A$5:$A$9,FALSE),MATCH(BX12,'[8]Ratings Tables'!$B$4:$F$4,FALSE)),"")</f>
        <v>Extreme</v>
      </c>
      <c r="CC12" s="120" t="s">
        <v>59</v>
      </c>
      <c r="CD12" s="149" t="str">
        <f>IFERROR(INDEX(Consequences,MATCH(CC12,'[8]Ratings Tables'!$A$5:$A$9,FALSE),MATCH(BX12,'[8]Ratings Tables'!$B$4:$F$4,FALSE)),"")</f>
        <v>Extreme</v>
      </c>
      <c r="CE12" s="114" t="s">
        <v>626</v>
      </c>
      <c r="CF12" s="114"/>
      <c r="CG12" s="114" t="s">
        <v>35</v>
      </c>
      <c r="CH12" s="120" t="s">
        <v>50</v>
      </c>
      <c r="CI12" s="120" t="s">
        <v>60</v>
      </c>
      <c r="CJ12" s="118" t="str">
        <f>IFERROR(INDEX(Consequences,MATCH(CI12,'[9]Ratings Tables'!$A$5:$A$9,FALSE),MATCH(CH12,'[9]Ratings Tables'!$B$4:$F$4,FALSE)),"")</f>
        <v>Low</v>
      </c>
      <c r="CK12" s="120" t="s">
        <v>59</v>
      </c>
      <c r="CL12" s="118" t="str">
        <f>IFERROR(INDEX(Consequences,MATCH(CK12,'[9]Ratings Tables'!$A$5:$A$9,FALSE),MATCH(CH12,'[9]Ratings Tables'!$B$4:$F$4,FALSE)),"")</f>
        <v>Medium</v>
      </c>
      <c r="CM12" s="120" t="s">
        <v>59</v>
      </c>
      <c r="CN12" s="118" t="str">
        <f>IFERROR(INDEX(Consequences,MATCH(CM12,'[9]Ratings Tables'!$A$5:$A$9,FALSE),MATCH(CH12,'[9]Ratings Tables'!$B$4:$F$4,FALSE)),"")</f>
        <v>Medium</v>
      </c>
      <c r="CO12" s="114"/>
      <c r="CP12" s="114"/>
      <c r="CQ12" s="114" t="s">
        <v>659</v>
      </c>
      <c r="CR12" s="97" t="s">
        <v>49</v>
      </c>
      <c r="CS12" s="120" t="s">
        <v>60</v>
      </c>
      <c r="CT12" s="118" t="str">
        <f>IFERROR(INDEX(Consequences,MATCH(CS12,'[10]Ratings Tables'!$A$5:$A$9,FALSE),MATCH(CR12,'[10]Ratings Tables'!$B$4:$F$4,FALSE)),"")</f>
        <v>Medium</v>
      </c>
      <c r="CU12" s="120" t="s">
        <v>59</v>
      </c>
      <c r="CV12" s="118" t="str">
        <f>IFERROR(INDEX(Consequences,MATCH(CU12,'[10]Ratings Tables'!$A$5:$A$9,FALSE),MATCH(CR12,'[10]Ratings Tables'!$B$4:$F$4,FALSE)),"")</f>
        <v>High</v>
      </c>
      <c r="CW12" s="120" t="s">
        <v>59</v>
      </c>
      <c r="CX12" s="118" t="str">
        <f>IFERROR(INDEX(Consequences,MATCH(CW12,'[10]Ratings Tables'!$A$5:$A$9,FALSE),MATCH(CR12,'[10]Ratings Tables'!$B$4:$F$4,FALSE)),"")</f>
        <v>High</v>
      </c>
      <c r="CY12" s="105"/>
      <c r="CZ12" s="105"/>
      <c r="DA12" s="105"/>
      <c r="DC12" s="13"/>
      <c r="DD12" s="13"/>
      <c r="DE12" s="13"/>
      <c r="DF12" s="13"/>
      <c r="DG12" s="13"/>
      <c r="DH12" s="13"/>
      <c r="DI12" s="13"/>
      <c r="DJ12" s="13"/>
    </row>
    <row r="13" spans="1:114" s="29" customFormat="1" ht="92.25" customHeight="1" x14ac:dyDescent="0.2">
      <c r="A13" s="121">
        <v>3.1</v>
      </c>
      <c r="B13" s="86" t="s">
        <v>334</v>
      </c>
      <c r="C13" s="88" t="s">
        <v>170</v>
      </c>
      <c r="D13" s="89" t="s">
        <v>703</v>
      </c>
      <c r="E13" s="88" t="s">
        <v>335</v>
      </c>
      <c r="F13" s="120" t="s">
        <v>46</v>
      </c>
      <c r="G13" s="120" t="s">
        <v>62</v>
      </c>
      <c r="H13" s="118" t="str">
        <f>IFERROR(INDEX(Consequences,MATCH(G13,'Ratings Tables'!$A$5:$A$9,FALSE),MATCH(F13,'Ratings Tables'!$B$4:$F$4,FALSE)),"")</f>
        <v>High</v>
      </c>
      <c r="I13" s="120" t="s">
        <v>62</v>
      </c>
      <c r="J13" s="118" t="str">
        <f>IFERROR(INDEX(Consequences,MATCH(I13,'Ratings Tables'!$A$5:$A$9,FALSE),MATCH(F13,'Ratings Tables'!$B$4:$F$4,FALSE)),"")</f>
        <v>High</v>
      </c>
      <c r="K13" s="120" t="s">
        <v>61</v>
      </c>
      <c r="L13" s="118" t="str">
        <f>IFERROR(INDEX(Consequences,MATCH(K13,'Ratings Tables'!$A$5:$A$9,FALSE),MATCH(F13,'Ratings Tables'!$B$4:$F$4,FALSE)),"")</f>
        <v>Extreme</v>
      </c>
      <c r="M13" s="88" t="s">
        <v>708</v>
      </c>
      <c r="N13" s="88" t="s">
        <v>336</v>
      </c>
      <c r="O13" s="88" t="s">
        <v>709</v>
      </c>
      <c r="P13" s="120"/>
      <c r="Q13" s="120"/>
      <c r="R13" s="118" t="s">
        <v>723</v>
      </c>
      <c r="S13" s="120"/>
      <c r="T13" s="118" t="s">
        <v>723</v>
      </c>
      <c r="U13" s="120"/>
      <c r="V13" s="118" t="s">
        <v>723</v>
      </c>
      <c r="W13" s="88" t="s">
        <v>35</v>
      </c>
      <c r="X13" s="88" t="s">
        <v>35</v>
      </c>
      <c r="Y13" s="188" t="s">
        <v>727</v>
      </c>
      <c r="Z13" s="120"/>
      <c r="AA13" s="120"/>
      <c r="AB13" s="118" t="s">
        <v>723</v>
      </c>
      <c r="AC13" s="120"/>
      <c r="AD13" s="118" t="s">
        <v>723</v>
      </c>
      <c r="AE13" s="120"/>
      <c r="AF13" s="118" t="s">
        <v>723</v>
      </c>
      <c r="AG13" s="88" t="s">
        <v>35</v>
      </c>
      <c r="AH13" s="88" t="s">
        <v>35</v>
      </c>
      <c r="AI13" s="188" t="s">
        <v>727</v>
      </c>
      <c r="AJ13" s="120"/>
      <c r="AK13" s="120"/>
      <c r="AL13" s="118" t="s">
        <v>723</v>
      </c>
      <c r="AM13" s="120"/>
      <c r="AN13" s="118" t="s">
        <v>723</v>
      </c>
      <c r="AO13" s="120"/>
      <c r="AP13" s="118" t="s">
        <v>723</v>
      </c>
      <c r="AQ13" s="88" t="s">
        <v>35</v>
      </c>
      <c r="AR13" s="88" t="s">
        <v>35</v>
      </c>
      <c r="AS13" s="144" t="s">
        <v>727</v>
      </c>
      <c r="AT13" s="120" t="s">
        <v>46</v>
      </c>
      <c r="AU13" s="120" t="s">
        <v>62</v>
      </c>
      <c r="AV13" s="118" t="str">
        <f>IFERROR(INDEX(Consequences,MATCH(AU13,'[5]Ratings Tables'!$A$5:$A$9,FALSE),MATCH(AT13,'[5]Ratings Tables'!$B$4:$F$4,FALSE)),"")</f>
        <v>High</v>
      </c>
      <c r="AW13" s="120" t="s">
        <v>61</v>
      </c>
      <c r="AX13" s="118" t="str">
        <f>IFERROR(INDEX(Consequences,MATCH(AW13,'[5]Ratings Tables'!$A$5:$A$9,FALSE),MATCH(AT13,'[5]Ratings Tables'!$B$4:$F$4,FALSE)),"")</f>
        <v>Extreme</v>
      </c>
      <c r="AY13" s="120" t="s">
        <v>60</v>
      </c>
      <c r="AZ13" s="118" t="str">
        <f>IFERROR(INDEX(Consequences,MATCH(AY13,'[5]Ratings Tables'!$A$5:$A$9,FALSE),MATCH(AT13,'[5]Ratings Tables'!$B$4:$F$4,FALSE)),"")</f>
        <v>Extreme</v>
      </c>
      <c r="BA13" s="88" t="s">
        <v>35</v>
      </c>
      <c r="BB13" s="88" t="s">
        <v>337</v>
      </c>
      <c r="BC13" s="101"/>
      <c r="BD13" s="120" t="s">
        <v>47</v>
      </c>
      <c r="BE13" s="120" t="s">
        <v>62</v>
      </c>
      <c r="BF13" s="118" t="str">
        <f>IFERROR(INDEX(Consequences,MATCH(BE13,'[6]Ratings Tables'!$A$5:$A$9,FALSE),MATCH(BD13,'[6]Ratings Tables'!$B$4:$F$4,FALSE)),"")</f>
        <v>Medium</v>
      </c>
      <c r="BG13" s="120" t="s">
        <v>62</v>
      </c>
      <c r="BH13" s="118" t="str">
        <f>IFERROR(INDEX(Consequences,MATCH(BG13,'[6]Ratings Tables'!$A$5:$A$9,FALSE),MATCH(BD13,'[6]Ratings Tables'!$B$4:$F$4,FALSE)),"")</f>
        <v>Medium</v>
      </c>
      <c r="BI13" s="120" t="s">
        <v>62</v>
      </c>
      <c r="BJ13" s="118" t="str">
        <f>IFERROR(INDEX(Consequences,MATCH(BI13,'[6]Ratings Tables'!$A$5:$A$9,FALSE),MATCH(BD13,'[6]Ratings Tables'!$B$4:$F$4,FALSE)),"")</f>
        <v>Medium</v>
      </c>
      <c r="BK13" s="88" t="s">
        <v>35</v>
      </c>
      <c r="BL13" s="88" t="s">
        <v>35</v>
      </c>
      <c r="BM13" s="101"/>
      <c r="BN13" s="120"/>
      <c r="BO13" s="120"/>
      <c r="BP13" s="118" t="s">
        <v>723</v>
      </c>
      <c r="BQ13" s="120"/>
      <c r="BR13" s="118" t="s">
        <v>723</v>
      </c>
      <c r="BS13" s="120"/>
      <c r="BT13" s="118" t="s">
        <v>723</v>
      </c>
      <c r="BU13" s="88" t="s">
        <v>35</v>
      </c>
      <c r="BV13" s="88" t="s">
        <v>35</v>
      </c>
      <c r="BW13" s="144" t="s">
        <v>731</v>
      </c>
      <c r="BX13" s="120"/>
      <c r="BY13" s="120"/>
      <c r="BZ13" s="118" t="s">
        <v>723</v>
      </c>
      <c r="CA13" s="120"/>
      <c r="CB13" s="118" t="s">
        <v>723</v>
      </c>
      <c r="CC13" s="120"/>
      <c r="CD13" s="118" t="s">
        <v>723</v>
      </c>
      <c r="CE13" s="88" t="s">
        <v>35</v>
      </c>
      <c r="CF13" s="88" t="s">
        <v>35</v>
      </c>
      <c r="CG13" s="188" t="s">
        <v>732</v>
      </c>
      <c r="CH13" s="120"/>
      <c r="CI13" s="120"/>
      <c r="CJ13" s="150" t="s">
        <v>733</v>
      </c>
      <c r="CK13" s="120"/>
      <c r="CL13" s="150" t="s">
        <v>733</v>
      </c>
      <c r="CM13" s="120"/>
      <c r="CN13" s="150" t="s">
        <v>733</v>
      </c>
      <c r="CO13" s="88" t="s">
        <v>35</v>
      </c>
      <c r="CP13" s="88" t="s">
        <v>35</v>
      </c>
      <c r="CQ13" s="188" t="s">
        <v>734</v>
      </c>
      <c r="CR13" s="120"/>
      <c r="CS13" s="120"/>
      <c r="CT13" s="118" t="s">
        <v>723</v>
      </c>
      <c r="CU13" s="120"/>
      <c r="CV13" s="118" t="s">
        <v>723</v>
      </c>
      <c r="CW13" s="120"/>
      <c r="CX13" s="118" t="s">
        <v>723</v>
      </c>
      <c r="CY13" s="88" t="s">
        <v>35</v>
      </c>
      <c r="CZ13" s="88" t="s">
        <v>35</v>
      </c>
      <c r="DA13" s="188" t="s">
        <v>735</v>
      </c>
    </row>
    <row r="14" spans="1:114" s="29" customFormat="1" ht="54.75" customHeight="1" x14ac:dyDescent="0.2">
      <c r="A14" s="121">
        <v>3.11</v>
      </c>
      <c r="B14" s="86" t="s">
        <v>334</v>
      </c>
      <c r="C14" s="88" t="s">
        <v>64</v>
      </c>
      <c r="D14" s="89" t="s">
        <v>704</v>
      </c>
      <c r="E14" s="88" t="s">
        <v>338</v>
      </c>
      <c r="F14" s="120" t="s">
        <v>47</v>
      </c>
      <c r="G14" s="120" t="s">
        <v>61</v>
      </c>
      <c r="H14" s="118" t="str">
        <f>IFERROR(INDEX(Consequences,MATCH(G14,'Ratings Tables'!$A$5:$A$9,FALSE),MATCH(F14,'Ratings Tables'!$B$4:$F$4,FALSE)),"")</f>
        <v>High</v>
      </c>
      <c r="I14" s="120" t="s">
        <v>61</v>
      </c>
      <c r="J14" s="118" t="str">
        <f>IFERROR(INDEX(Consequences,MATCH(I14,'Ratings Tables'!$A$5:$A$9,FALSE),MATCH(F14,'Ratings Tables'!$B$4:$F$4,FALSE)),"")</f>
        <v>High</v>
      </c>
      <c r="K14" s="120" t="s">
        <v>60</v>
      </c>
      <c r="L14" s="118" t="str">
        <f>IFERROR(INDEX(Consequences,MATCH(K14,'Ratings Tables'!$A$5:$A$9,FALSE),MATCH(F14,'Ratings Tables'!$B$4:$F$4,FALSE)),"")</f>
        <v>Extreme</v>
      </c>
      <c r="M14" s="88" t="s">
        <v>712</v>
      </c>
      <c r="N14" s="88" t="s">
        <v>35</v>
      </c>
      <c r="O14" s="88" t="s">
        <v>713</v>
      </c>
      <c r="P14" s="120"/>
      <c r="Q14" s="120"/>
      <c r="R14" s="118" t="s">
        <v>723</v>
      </c>
      <c r="S14" s="120"/>
      <c r="T14" s="118" t="s">
        <v>723</v>
      </c>
      <c r="U14" s="120"/>
      <c r="V14" s="118" t="s">
        <v>723</v>
      </c>
      <c r="W14" s="88" t="s">
        <v>35</v>
      </c>
      <c r="X14" s="88" t="s">
        <v>35</v>
      </c>
      <c r="Y14" s="188" t="s">
        <v>727</v>
      </c>
      <c r="Z14" s="120"/>
      <c r="AA14" s="120"/>
      <c r="AB14" s="118" t="s">
        <v>723</v>
      </c>
      <c r="AC14" s="120"/>
      <c r="AD14" s="118" t="s">
        <v>723</v>
      </c>
      <c r="AE14" s="120"/>
      <c r="AF14" s="118" t="s">
        <v>723</v>
      </c>
      <c r="AG14" s="88" t="s">
        <v>35</v>
      </c>
      <c r="AH14" s="88" t="s">
        <v>35</v>
      </c>
      <c r="AI14" s="188" t="s">
        <v>727</v>
      </c>
      <c r="AJ14" s="120"/>
      <c r="AK14" s="120"/>
      <c r="AL14" s="118" t="s">
        <v>723</v>
      </c>
      <c r="AM14" s="120"/>
      <c r="AN14" s="118" t="s">
        <v>723</v>
      </c>
      <c r="AO14" s="120"/>
      <c r="AP14" s="118" t="s">
        <v>723</v>
      </c>
      <c r="AQ14" s="88" t="s">
        <v>35</v>
      </c>
      <c r="AR14" s="88" t="s">
        <v>35</v>
      </c>
      <c r="AS14" s="144" t="s">
        <v>727</v>
      </c>
      <c r="AT14" s="120"/>
      <c r="AU14" s="120"/>
      <c r="AV14" s="118" t="s">
        <v>723</v>
      </c>
      <c r="AW14" s="120"/>
      <c r="AX14" s="118" t="s">
        <v>723</v>
      </c>
      <c r="AY14" s="120"/>
      <c r="AZ14" s="118" t="s">
        <v>723</v>
      </c>
      <c r="BA14" s="88" t="s">
        <v>35</v>
      </c>
      <c r="BB14" s="88" t="s">
        <v>35</v>
      </c>
      <c r="BC14" s="144" t="s">
        <v>727</v>
      </c>
      <c r="BD14" s="120"/>
      <c r="BE14" s="120"/>
      <c r="BF14" s="118" t="s">
        <v>723</v>
      </c>
      <c r="BG14" s="120"/>
      <c r="BH14" s="118" t="s">
        <v>723</v>
      </c>
      <c r="BI14" s="120"/>
      <c r="BJ14" s="118" t="s">
        <v>723</v>
      </c>
      <c r="BK14" s="88" t="s">
        <v>35</v>
      </c>
      <c r="BL14" s="88" t="s">
        <v>35</v>
      </c>
      <c r="BM14" s="188" t="s">
        <v>727</v>
      </c>
      <c r="BN14" s="120"/>
      <c r="BO14" s="120"/>
      <c r="BP14" s="118" t="s">
        <v>723</v>
      </c>
      <c r="BQ14" s="120"/>
      <c r="BR14" s="118" t="s">
        <v>723</v>
      </c>
      <c r="BS14" s="120"/>
      <c r="BT14" s="118" t="s">
        <v>723</v>
      </c>
      <c r="BU14" s="88" t="s">
        <v>35</v>
      </c>
      <c r="BV14" s="88" t="s">
        <v>35</v>
      </c>
      <c r="BW14" s="144" t="s">
        <v>731</v>
      </c>
      <c r="BX14" s="120"/>
      <c r="BY14" s="120"/>
      <c r="BZ14" s="118" t="s">
        <v>723</v>
      </c>
      <c r="CA14" s="120"/>
      <c r="CB14" s="118" t="s">
        <v>723</v>
      </c>
      <c r="CC14" s="120"/>
      <c r="CD14" s="118" t="s">
        <v>723</v>
      </c>
      <c r="CE14" s="88" t="s">
        <v>35</v>
      </c>
      <c r="CF14" s="88" t="s">
        <v>35</v>
      </c>
      <c r="CG14" s="188" t="s">
        <v>732</v>
      </c>
      <c r="CH14" s="120"/>
      <c r="CI14" s="120"/>
      <c r="CJ14" s="150" t="s">
        <v>733</v>
      </c>
      <c r="CK14" s="120"/>
      <c r="CL14" s="150" t="s">
        <v>733</v>
      </c>
      <c r="CM14" s="120"/>
      <c r="CN14" s="150" t="s">
        <v>733</v>
      </c>
      <c r="CO14" s="88" t="s">
        <v>35</v>
      </c>
      <c r="CP14" s="88" t="s">
        <v>35</v>
      </c>
      <c r="CQ14" s="188" t="s">
        <v>734</v>
      </c>
      <c r="CR14" s="120"/>
      <c r="CS14" s="120"/>
      <c r="CT14" s="118" t="s">
        <v>723</v>
      </c>
      <c r="CU14" s="120"/>
      <c r="CV14" s="118" t="s">
        <v>723</v>
      </c>
      <c r="CW14" s="120"/>
      <c r="CX14" s="118" t="s">
        <v>723</v>
      </c>
      <c r="CY14" s="88" t="s">
        <v>35</v>
      </c>
      <c r="CZ14" s="88" t="s">
        <v>35</v>
      </c>
      <c r="DA14" s="188" t="s">
        <v>735</v>
      </c>
    </row>
    <row r="15" spans="1:114" s="29" customFormat="1" ht="101.25" x14ac:dyDescent="0.2">
      <c r="A15" s="121">
        <v>3.12</v>
      </c>
      <c r="B15" s="86" t="s">
        <v>334</v>
      </c>
      <c r="C15" s="88" t="s">
        <v>64</v>
      </c>
      <c r="D15" s="89" t="s">
        <v>705</v>
      </c>
      <c r="E15" s="88" t="s">
        <v>338</v>
      </c>
      <c r="F15" s="120" t="s">
        <v>48</v>
      </c>
      <c r="G15" s="120" t="s">
        <v>62</v>
      </c>
      <c r="H15" s="118" t="str">
        <f>IFERROR(INDEX(Consequences,MATCH(G15,'Ratings Tables'!$A$5:$A$9,FALSE),MATCH(F15,'Ratings Tables'!$B$4:$F$4,FALSE)),"")</f>
        <v>Medium</v>
      </c>
      <c r="I15" s="120" t="s">
        <v>62</v>
      </c>
      <c r="J15" s="118" t="str">
        <f>IFERROR(INDEX(Consequences,MATCH(I15,'Ratings Tables'!$A$5:$A$9,FALSE),MATCH(F15,'Ratings Tables'!$B$4:$F$4,FALSE)),"")</f>
        <v>Medium</v>
      </c>
      <c r="K15" s="120" t="s">
        <v>62</v>
      </c>
      <c r="L15" s="118" t="str">
        <f>IFERROR(INDEX(Consequences,MATCH(K15,'Ratings Tables'!$A$5:$A$9,FALSE),MATCH(F15,'Ratings Tables'!$B$4:$F$4,FALSE)),"")</f>
        <v>Medium</v>
      </c>
      <c r="M15" s="88" t="s">
        <v>714</v>
      </c>
      <c r="N15" s="88" t="s">
        <v>35</v>
      </c>
      <c r="O15" s="88" t="s">
        <v>715</v>
      </c>
      <c r="P15" s="120"/>
      <c r="Q15" s="120"/>
      <c r="R15" s="118" t="s">
        <v>723</v>
      </c>
      <c r="S15" s="120"/>
      <c r="T15" s="118" t="s">
        <v>723</v>
      </c>
      <c r="U15" s="120"/>
      <c r="V15" s="118" t="s">
        <v>723</v>
      </c>
      <c r="W15" s="88" t="s">
        <v>35</v>
      </c>
      <c r="X15" s="88" t="s">
        <v>35</v>
      </c>
      <c r="Y15" s="188" t="s">
        <v>727</v>
      </c>
      <c r="Z15" s="120"/>
      <c r="AA15" s="120"/>
      <c r="AB15" s="118" t="s">
        <v>723</v>
      </c>
      <c r="AC15" s="120"/>
      <c r="AD15" s="118" t="s">
        <v>723</v>
      </c>
      <c r="AE15" s="120"/>
      <c r="AF15" s="118" t="s">
        <v>723</v>
      </c>
      <c r="AG15" s="88" t="s">
        <v>35</v>
      </c>
      <c r="AH15" s="88" t="s">
        <v>35</v>
      </c>
      <c r="AI15" s="188" t="s">
        <v>727</v>
      </c>
      <c r="AJ15" s="120"/>
      <c r="AK15" s="120"/>
      <c r="AL15" s="118" t="s">
        <v>723</v>
      </c>
      <c r="AM15" s="120"/>
      <c r="AN15" s="118" t="s">
        <v>723</v>
      </c>
      <c r="AO15" s="120"/>
      <c r="AP15" s="118" t="s">
        <v>723</v>
      </c>
      <c r="AQ15" s="88" t="s">
        <v>35</v>
      </c>
      <c r="AR15" s="88" t="s">
        <v>35</v>
      </c>
      <c r="AS15" s="144" t="s">
        <v>727</v>
      </c>
      <c r="AT15" s="120"/>
      <c r="AU15" s="120"/>
      <c r="AV15" s="118" t="s">
        <v>723</v>
      </c>
      <c r="AW15" s="120"/>
      <c r="AX15" s="118" t="s">
        <v>723</v>
      </c>
      <c r="AY15" s="120"/>
      <c r="AZ15" s="118" t="s">
        <v>723</v>
      </c>
      <c r="BA15" s="88" t="s">
        <v>35</v>
      </c>
      <c r="BB15" s="88" t="s">
        <v>35</v>
      </c>
      <c r="BC15" s="144" t="s">
        <v>727</v>
      </c>
      <c r="BD15" s="120"/>
      <c r="BE15" s="120"/>
      <c r="BF15" s="118" t="s">
        <v>723</v>
      </c>
      <c r="BG15" s="120"/>
      <c r="BH15" s="118" t="s">
        <v>723</v>
      </c>
      <c r="BI15" s="120"/>
      <c r="BJ15" s="118" t="s">
        <v>723</v>
      </c>
      <c r="BK15" s="88" t="s">
        <v>35</v>
      </c>
      <c r="BL15" s="88" t="s">
        <v>35</v>
      </c>
      <c r="BM15" s="188" t="s">
        <v>727</v>
      </c>
      <c r="BN15" s="120"/>
      <c r="BO15" s="120"/>
      <c r="BP15" s="118" t="s">
        <v>723</v>
      </c>
      <c r="BQ15" s="120"/>
      <c r="BR15" s="118" t="s">
        <v>723</v>
      </c>
      <c r="BS15" s="120"/>
      <c r="BT15" s="118" t="s">
        <v>723</v>
      </c>
      <c r="BU15" s="88" t="s">
        <v>35</v>
      </c>
      <c r="BV15" s="88" t="s">
        <v>35</v>
      </c>
      <c r="BW15" s="144" t="s">
        <v>731</v>
      </c>
      <c r="BX15" s="120"/>
      <c r="BY15" s="120"/>
      <c r="BZ15" s="118" t="s">
        <v>723</v>
      </c>
      <c r="CA15" s="120"/>
      <c r="CB15" s="118" t="s">
        <v>723</v>
      </c>
      <c r="CC15" s="120"/>
      <c r="CD15" s="118" t="s">
        <v>723</v>
      </c>
      <c r="CE15" s="88" t="s">
        <v>35</v>
      </c>
      <c r="CF15" s="88" t="s">
        <v>35</v>
      </c>
      <c r="CG15" s="188" t="s">
        <v>732</v>
      </c>
      <c r="CH15" s="120"/>
      <c r="CI15" s="120"/>
      <c r="CJ15" s="150" t="s">
        <v>733</v>
      </c>
      <c r="CK15" s="120"/>
      <c r="CL15" s="150" t="s">
        <v>733</v>
      </c>
      <c r="CM15" s="120"/>
      <c r="CN15" s="150" t="s">
        <v>733</v>
      </c>
      <c r="CO15" s="88" t="s">
        <v>35</v>
      </c>
      <c r="CP15" s="88" t="s">
        <v>35</v>
      </c>
      <c r="CQ15" s="188" t="s">
        <v>734</v>
      </c>
      <c r="CR15" s="120"/>
      <c r="CS15" s="120"/>
      <c r="CT15" s="118" t="s">
        <v>723</v>
      </c>
      <c r="CU15" s="120"/>
      <c r="CV15" s="118" t="s">
        <v>723</v>
      </c>
      <c r="CW15" s="120"/>
      <c r="CX15" s="118" t="s">
        <v>723</v>
      </c>
      <c r="CY15" s="88" t="s">
        <v>35</v>
      </c>
      <c r="CZ15" s="88" t="s">
        <v>35</v>
      </c>
      <c r="DA15" s="188" t="s">
        <v>735</v>
      </c>
    </row>
    <row r="16" spans="1:114" s="29" customFormat="1" ht="56.25" x14ac:dyDescent="0.2">
      <c r="A16" s="121">
        <v>3.13</v>
      </c>
      <c r="B16" s="86" t="s">
        <v>334</v>
      </c>
      <c r="C16" s="88" t="s">
        <v>64</v>
      </c>
      <c r="D16" s="89" t="s">
        <v>701</v>
      </c>
      <c r="E16" s="88" t="s">
        <v>338</v>
      </c>
      <c r="F16" s="120" t="s">
        <v>49</v>
      </c>
      <c r="G16" s="120" t="s">
        <v>61</v>
      </c>
      <c r="H16" s="118" t="str">
        <f>IFERROR(INDEX(Consequences,MATCH(G16,'Ratings Tables'!$A$5:$A$9,FALSE),MATCH(F16,'Ratings Tables'!$B$4:$F$4,FALSE)),"")</f>
        <v>Medium</v>
      </c>
      <c r="I16" s="120" t="s">
        <v>61</v>
      </c>
      <c r="J16" s="118" t="str">
        <f>IFERROR(INDEX(Consequences,MATCH(I16,'Ratings Tables'!$A$5:$A$9,FALSE),MATCH(F16,'Ratings Tables'!$B$4:$F$4,FALSE)),"")</f>
        <v>Medium</v>
      </c>
      <c r="K16" s="120" t="s">
        <v>60</v>
      </c>
      <c r="L16" s="118" t="str">
        <f>IFERROR(INDEX(Consequences,MATCH(K16,'Ratings Tables'!$A$5:$A$9,FALSE),MATCH(F16,'Ratings Tables'!$B$4:$F$4,FALSE)),"")</f>
        <v>Medium</v>
      </c>
      <c r="M16" s="88" t="s">
        <v>716</v>
      </c>
      <c r="N16" s="88" t="s">
        <v>35</v>
      </c>
      <c r="O16" s="135"/>
      <c r="P16" s="120"/>
      <c r="Q16" s="120"/>
      <c r="R16" s="118" t="s">
        <v>723</v>
      </c>
      <c r="S16" s="120"/>
      <c r="T16" s="118" t="s">
        <v>723</v>
      </c>
      <c r="U16" s="120"/>
      <c r="V16" s="118" t="s">
        <v>723</v>
      </c>
      <c r="W16" s="88" t="s">
        <v>35</v>
      </c>
      <c r="X16" s="88" t="s">
        <v>35</v>
      </c>
      <c r="Y16" s="188" t="s">
        <v>727</v>
      </c>
      <c r="Z16" s="120"/>
      <c r="AA16" s="120"/>
      <c r="AB16" s="118" t="s">
        <v>723</v>
      </c>
      <c r="AC16" s="120"/>
      <c r="AD16" s="118" t="s">
        <v>723</v>
      </c>
      <c r="AE16" s="120"/>
      <c r="AF16" s="118" t="s">
        <v>723</v>
      </c>
      <c r="AG16" s="88" t="s">
        <v>35</v>
      </c>
      <c r="AH16" s="88" t="s">
        <v>35</v>
      </c>
      <c r="AI16" s="188" t="s">
        <v>727</v>
      </c>
      <c r="AJ16" s="120"/>
      <c r="AK16" s="120"/>
      <c r="AL16" s="118" t="s">
        <v>723</v>
      </c>
      <c r="AM16" s="120"/>
      <c r="AN16" s="118" t="s">
        <v>723</v>
      </c>
      <c r="AO16" s="120"/>
      <c r="AP16" s="118" t="s">
        <v>723</v>
      </c>
      <c r="AQ16" s="88" t="s">
        <v>35</v>
      </c>
      <c r="AR16" s="88" t="s">
        <v>35</v>
      </c>
      <c r="AS16" s="144" t="s">
        <v>727</v>
      </c>
      <c r="AT16" s="120"/>
      <c r="AU16" s="120"/>
      <c r="AV16" s="118" t="s">
        <v>723</v>
      </c>
      <c r="AW16" s="120"/>
      <c r="AX16" s="118" t="s">
        <v>723</v>
      </c>
      <c r="AY16" s="120"/>
      <c r="AZ16" s="118" t="s">
        <v>723</v>
      </c>
      <c r="BA16" s="88" t="s">
        <v>35</v>
      </c>
      <c r="BB16" s="88" t="s">
        <v>35</v>
      </c>
      <c r="BC16" s="144" t="s">
        <v>727</v>
      </c>
      <c r="BD16" s="120"/>
      <c r="BE16" s="120"/>
      <c r="BF16" s="118" t="s">
        <v>723</v>
      </c>
      <c r="BG16" s="120"/>
      <c r="BH16" s="118" t="s">
        <v>723</v>
      </c>
      <c r="BI16" s="120"/>
      <c r="BJ16" s="118" t="s">
        <v>723</v>
      </c>
      <c r="BK16" s="88" t="s">
        <v>35</v>
      </c>
      <c r="BL16" s="88" t="s">
        <v>35</v>
      </c>
      <c r="BM16" s="188" t="s">
        <v>727</v>
      </c>
      <c r="BN16" s="120"/>
      <c r="BO16" s="120"/>
      <c r="BP16" s="118" t="s">
        <v>723</v>
      </c>
      <c r="BQ16" s="120"/>
      <c r="BR16" s="118" t="s">
        <v>723</v>
      </c>
      <c r="BS16" s="120"/>
      <c r="BT16" s="118" t="s">
        <v>723</v>
      </c>
      <c r="BU16" s="88" t="s">
        <v>35</v>
      </c>
      <c r="BV16" s="88" t="s">
        <v>35</v>
      </c>
      <c r="BW16" s="144" t="s">
        <v>731</v>
      </c>
      <c r="BX16" s="120"/>
      <c r="BY16" s="120"/>
      <c r="BZ16" s="118" t="s">
        <v>723</v>
      </c>
      <c r="CA16" s="120"/>
      <c r="CB16" s="118" t="s">
        <v>723</v>
      </c>
      <c r="CC16" s="120"/>
      <c r="CD16" s="118" t="s">
        <v>723</v>
      </c>
      <c r="CE16" s="88" t="s">
        <v>35</v>
      </c>
      <c r="CF16" s="88" t="s">
        <v>35</v>
      </c>
      <c r="CG16" s="188" t="s">
        <v>732</v>
      </c>
      <c r="CH16" s="120"/>
      <c r="CI16" s="120"/>
      <c r="CJ16" s="150" t="s">
        <v>733</v>
      </c>
      <c r="CK16" s="120"/>
      <c r="CL16" s="150" t="s">
        <v>733</v>
      </c>
      <c r="CM16" s="120"/>
      <c r="CN16" s="150" t="s">
        <v>733</v>
      </c>
      <c r="CO16" s="88" t="s">
        <v>35</v>
      </c>
      <c r="CP16" s="88" t="s">
        <v>35</v>
      </c>
      <c r="CQ16" s="188" t="s">
        <v>734</v>
      </c>
      <c r="CR16" s="120"/>
      <c r="CS16" s="120"/>
      <c r="CT16" s="118" t="s">
        <v>723</v>
      </c>
      <c r="CU16" s="120"/>
      <c r="CV16" s="118" t="s">
        <v>723</v>
      </c>
      <c r="CW16" s="120"/>
      <c r="CX16" s="118" t="s">
        <v>723</v>
      </c>
      <c r="CY16" s="88" t="s">
        <v>35</v>
      </c>
      <c r="CZ16" s="88" t="s">
        <v>35</v>
      </c>
      <c r="DA16" s="188" t="s">
        <v>735</v>
      </c>
    </row>
    <row r="17" spans="1:105" s="29" customFormat="1" ht="60.75" customHeight="1" x14ac:dyDescent="0.2">
      <c r="A17" s="121">
        <v>3.14</v>
      </c>
      <c r="B17" s="86" t="s">
        <v>54</v>
      </c>
      <c r="C17" s="88" t="s">
        <v>64</v>
      </c>
      <c r="D17" s="89" t="s">
        <v>702</v>
      </c>
      <c r="E17" s="88" t="s">
        <v>718</v>
      </c>
      <c r="F17" s="120" t="s">
        <v>50</v>
      </c>
      <c r="G17" s="120" t="s">
        <v>61</v>
      </c>
      <c r="H17" s="118" t="str">
        <f>IFERROR(INDEX(Consequences,MATCH(G17,'Ratings Tables'!$A$5:$A$9,FALSE),MATCH(F17,'Ratings Tables'!$B$4:$F$4,FALSE)),"")</f>
        <v>Low</v>
      </c>
      <c r="I17" s="120" t="s">
        <v>61</v>
      </c>
      <c r="J17" s="118" t="str">
        <f>IFERROR(INDEX(Consequences,MATCH(I17,'Ratings Tables'!$A$5:$A$9,FALSE),MATCH(F17,'Ratings Tables'!$B$4:$F$4,FALSE)),"")</f>
        <v>Low</v>
      </c>
      <c r="K17" s="120" t="s">
        <v>60</v>
      </c>
      <c r="L17" s="118" t="str">
        <f>IFERROR(INDEX(Consequences,MATCH(K17,'Ratings Tables'!$A$5:$A$9,FALSE),MATCH(F17,'Ratings Tables'!$B$4:$F$4,FALSE)),"")</f>
        <v>Low</v>
      </c>
      <c r="M17" s="88" t="s">
        <v>35</v>
      </c>
      <c r="N17" s="88" t="s">
        <v>35</v>
      </c>
      <c r="O17" s="88" t="s">
        <v>717</v>
      </c>
      <c r="P17" s="120"/>
      <c r="Q17" s="120"/>
      <c r="R17" s="118" t="s">
        <v>723</v>
      </c>
      <c r="S17" s="120"/>
      <c r="T17" s="118" t="s">
        <v>723</v>
      </c>
      <c r="U17" s="120"/>
      <c r="V17" s="118" t="s">
        <v>723</v>
      </c>
      <c r="W17" s="88" t="s">
        <v>35</v>
      </c>
      <c r="X17" s="88" t="s">
        <v>35</v>
      </c>
      <c r="Y17" s="188" t="s">
        <v>727</v>
      </c>
      <c r="Z17" s="120"/>
      <c r="AA17" s="120"/>
      <c r="AB17" s="118" t="s">
        <v>723</v>
      </c>
      <c r="AC17" s="120"/>
      <c r="AD17" s="118" t="s">
        <v>723</v>
      </c>
      <c r="AE17" s="120"/>
      <c r="AF17" s="118" t="s">
        <v>723</v>
      </c>
      <c r="AG17" s="88" t="s">
        <v>35</v>
      </c>
      <c r="AH17" s="88" t="s">
        <v>35</v>
      </c>
      <c r="AI17" s="188" t="s">
        <v>727</v>
      </c>
      <c r="AJ17" s="120"/>
      <c r="AK17" s="120"/>
      <c r="AL17" s="118" t="s">
        <v>723</v>
      </c>
      <c r="AM17" s="120"/>
      <c r="AN17" s="118" t="s">
        <v>723</v>
      </c>
      <c r="AO17" s="120"/>
      <c r="AP17" s="118" t="s">
        <v>723</v>
      </c>
      <c r="AQ17" s="88" t="s">
        <v>35</v>
      </c>
      <c r="AR17" s="88" t="s">
        <v>35</v>
      </c>
      <c r="AS17" s="144" t="s">
        <v>727</v>
      </c>
      <c r="AT17" s="120"/>
      <c r="AU17" s="120"/>
      <c r="AV17" s="118" t="s">
        <v>723</v>
      </c>
      <c r="AW17" s="120"/>
      <c r="AX17" s="118" t="s">
        <v>723</v>
      </c>
      <c r="AY17" s="120"/>
      <c r="AZ17" s="118" t="s">
        <v>723</v>
      </c>
      <c r="BA17" s="88" t="s">
        <v>35</v>
      </c>
      <c r="BB17" s="88" t="s">
        <v>35</v>
      </c>
      <c r="BC17" s="144" t="s">
        <v>727</v>
      </c>
      <c r="BD17" s="120"/>
      <c r="BE17" s="120"/>
      <c r="BF17" s="118" t="s">
        <v>723</v>
      </c>
      <c r="BG17" s="120"/>
      <c r="BH17" s="118" t="s">
        <v>723</v>
      </c>
      <c r="BI17" s="120"/>
      <c r="BJ17" s="118" t="s">
        <v>723</v>
      </c>
      <c r="BK17" s="88" t="s">
        <v>35</v>
      </c>
      <c r="BL17" s="88" t="s">
        <v>35</v>
      </c>
      <c r="BM17" s="188" t="s">
        <v>727</v>
      </c>
      <c r="BN17" s="120"/>
      <c r="BO17" s="120"/>
      <c r="BP17" s="118" t="s">
        <v>723</v>
      </c>
      <c r="BQ17" s="120"/>
      <c r="BR17" s="118" t="s">
        <v>723</v>
      </c>
      <c r="BS17" s="120"/>
      <c r="BT17" s="118" t="s">
        <v>723</v>
      </c>
      <c r="BU17" s="88" t="s">
        <v>35</v>
      </c>
      <c r="BV17" s="88" t="s">
        <v>35</v>
      </c>
      <c r="BW17" s="144" t="s">
        <v>731</v>
      </c>
      <c r="BX17" s="120"/>
      <c r="BY17" s="120"/>
      <c r="BZ17" s="118" t="s">
        <v>723</v>
      </c>
      <c r="CA17" s="120"/>
      <c r="CB17" s="118" t="s">
        <v>723</v>
      </c>
      <c r="CC17" s="120"/>
      <c r="CD17" s="118" t="s">
        <v>723</v>
      </c>
      <c r="CE17" s="88" t="s">
        <v>35</v>
      </c>
      <c r="CF17" s="88" t="s">
        <v>35</v>
      </c>
      <c r="CG17" s="188" t="s">
        <v>732</v>
      </c>
      <c r="CH17" s="120"/>
      <c r="CI17" s="120"/>
      <c r="CJ17" s="150" t="s">
        <v>733</v>
      </c>
      <c r="CK17" s="120"/>
      <c r="CL17" s="150" t="s">
        <v>733</v>
      </c>
      <c r="CM17" s="120"/>
      <c r="CN17" s="150" t="s">
        <v>733</v>
      </c>
      <c r="CO17" s="88" t="s">
        <v>35</v>
      </c>
      <c r="CP17" s="88" t="s">
        <v>35</v>
      </c>
      <c r="CQ17" s="188" t="s">
        <v>734</v>
      </c>
      <c r="CR17" s="120"/>
      <c r="CS17" s="120"/>
      <c r="CT17" s="118" t="s">
        <v>723</v>
      </c>
      <c r="CU17" s="120"/>
      <c r="CV17" s="118" t="s">
        <v>723</v>
      </c>
      <c r="CW17" s="120"/>
      <c r="CX17" s="118" t="s">
        <v>723</v>
      </c>
      <c r="CY17" s="88" t="s">
        <v>35</v>
      </c>
      <c r="CZ17" s="88" t="s">
        <v>35</v>
      </c>
      <c r="DA17" s="188" t="s">
        <v>735</v>
      </c>
    </row>
    <row r="18" spans="1:105" s="29" customFormat="1" x14ac:dyDescent="0.2">
      <c r="A18" s="28"/>
      <c r="B18" s="28"/>
      <c r="C18" s="4"/>
      <c r="D18" s="4"/>
      <c r="E18" s="4"/>
      <c r="F18" s="5"/>
      <c r="G18" s="5"/>
      <c r="O18" s="99"/>
    </row>
    <row r="19" spans="1:105" s="29" customFormat="1" x14ac:dyDescent="0.2">
      <c r="A19" s="28"/>
      <c r="B19" s="28"/>
      <c r="C19" s="4"/>
      <c r="D19" s="4"/>
      <c r="E19" s="4"/>
      <c r="F19" s="5"/>
      <c r="G19" s="5"/>
      <c r="O19" s="99"/>
    </row>
    <row r="20" spans="1:105" s="29" customFormat="1" x14ac:dyDescent="0.2">
      <c r="A20" s="28"/>
      <c r="B20" s="28"/>
      <c r="C20" s="4"/>
      <c r="D20" s="4"/>
      <c r="E20" s="4"/>
      <c r="F20" s="5"/>
      <c r="G20" s="5"/>
      <c r="O20" s="99"/>
    </row>
    <row r="21" spans="1:105" s="29" customFormat="1" x14ac:dyDescent="0.2">
      <c r="A21" s="28"/>
      <c r="B21" s="28"/>
      <c r="C21" s="4"/>
      <c r="D21" s="4"/>
      <c r="E21" s="4"/>
      <c r="F21" s="5"/>
      <c r="G21" s="5"/>
      <c r="O21" s="99"/>
    </row>
    <row r="22" spans="1:105" s="29" customFormat="1" x14ac:dyDescent="0.2">
      <c r="A22" s="28"/>
      <c r="B22" s="28"/>
      <c r="C22" s="4"/>
      <c r="D22" s="4"/>
      <c r="E22" s="4"/>
      <c r="F22" s="5"/>
      <c r="G22" s="5"/>
      <c r="O22" s="99"/>
    </row>
    <row r="23" spans="1:105" s="29" customFormat="1" x14ac:dyDescent="0.2">
      <c r="A23" s="28"/>
      <c r="B23" s="28"/>
      <c r="C23" s="4"/>
      <c r="D23" s="4"/>
      <c r="E23" s="4"/>
      <c r="F23" s="5"/>
      <c r="G23" s="5"/>
      <c r="O23" s="99"/>
    </row>
  </sheetData>
  <customSheetViews>
    <customSheetView guid="{5235A8E4-20E4-4DC6-AC36-30C2908655C2}" fitToPage="1">
      <pane ySplit="2" topLeftCell="A12" activePane="bottomLeft" state="frozen"/>
      <selection pane="bottomLeft" activeCell="E16" sqref="E16"/>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1"/>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 guid="{FC3CBB76-C6FD-4EA0-BDAC-9AE30C0C05E6}" fitToPage="1">
      <pane ySplit="2" topLeftCell="A15" activePane="bottomLeft" state="frozen"/>
      <selection pane="bottomLeft" activeCell="D24" sqref="D24"/>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2"/>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s>
  <mergeCells count="21">
    <mergeCell ref="CY1:DA2"/>
    <mergeCell ref="M1:O2"/>
    <mergeCell ref="CH1:CN2"/>
    <mergeCell ref="CR1:CX2"/>
    <mergeCell ref="W1:Y2"/>
    <mergeCell ref="AG1:AI2"/>
    <mergeCell ref="AQ1:AS2"/>
    <mergeCell ref="BA1:BC2"/>
    <mergeCell ref="BK1:BM2"/>
    <mergeCell ref="BU1:BW2"/>
    <mergeCell ref="CE1:CG2"/>
    <mergeCell ref="CO1:CQ2"/>
    <mergeCell ref="AJ1:AP2"/>
    <mergeCell ref="AT1:AZ2"/>
    <mergeCell ref="BD1:BJ2"/>
    <mergeCell ref="BN1:BT2"/>
    <mergeCell ref="BX1:CD2"/>
    <mergeCell ref="F1:L2"/>
    <mergeCell ref="A1:E2"/>
    <mergeCell ref="P1:V2"/>
    <mergeCell ref="Z1:AF2"/>
  </mergeCells>
  <phoneticPr fontId="0" type="noConversion"/>
  <conditionalFormatting sqref="O11 G4:L14">
    <cfRule type="cellIs" dxfId="1559" priority="429" stopIfTrue="1" operator="equal">
      <formula>"Low"</formula>
    </cfRule>
    <cfRule type="cellIs" dxfId="1558" priority="430" stopIfTrue="1" operator="equal">
      <formula>"Extreme"</formula>
    </cfRule>
    <cfRule type="cellIs" dxfId="1557" priority="431" stopIfTrue="1" operator="equal">
      <formula>"High"</formula>
    </cfRule>
    <cfRule type="cellIs" dxfId="1556" priority="432" stopIfTrue="1" operator="equal">
      <formula>"Medium"</formula>
    </cfRule>
  </conditionalFormatting>
  <conditionalFormatting sqref="G15:L15">
    <cfRule type="cellIs" dxfId="1423" priority="221" stopIfTrue="1" operator="equal">
      <formula>"Low"</formula>
    </cfRule>
    <cfRule type="cellIs" dxfId="1422" priority="222" stopIfTrue="1" operator="equal">
      <formula>"Extreme"</formula>
    </cfRule>
    <cfRule type="cellIs" dxfId="1421" priority="223" stopIfTrue="1" operator="equal">
      <formula>"High"</formula>
    </cfRule>
    <cfRule type="cellIs" dxfId="1420" priority="224" stopIfTrue="1" operator="equal">
      <formula>"Medium"</formula>
    </cfRule>
  </conditionalFormatting>
  <conditionalFormatting sqref="G16:L16">
    <cfRule type="cellIs" dxfId="1419" priority="217" stopIfTrue="1" operator="equal">
      <formula>"Low"</formula>
    </cfRule>
    <cfRule type="cellIs" dxfId="1418" priority="218" stopIfTrue="1" operator="equal">
      <formula>"Extreme"</formula>
    </cfRule>
    <cfRule type="cellIs" dxfId="1417" priority="219" stopIfTrue="1" operator="equal">
      <formula>"High"</formula>
    </cfRule>
    <cfRule type="cellIs" dxfId="1416" priority="220" stopIfTrue="1" operator="equal">
      <formula>"Medium"</formula>
    </cfRule>
  </conditionalFormatting>
  <conditionalFormatting sqref="G17:L17">
    <cfRule type="cellIs" dxfId="1415" priority="213" stopIfTrue="1" operator="equal">
      <formula>"Low"</formula>
    </cfRule>
    <cfRule type="cellIs" dxfId="1414" priority="214" stopIfTrue="1" operator="equal">
      <formula>"Extreme"</formula>
    </cfRule>
    <cfRule type="cellIs" dxfId="1413" priority="215" stopIfTrue="1" operator="equal">
      <formula>"High"</formula>
    </cfRule>
    <cfRule type="cellIs" dxfId="1412" priority="216" stopIfTrue="1" operator="equal">
      <formula>"Medium"</formula>
    </cfRule>
  </conditionalFormatting>
  <conditionalFormatting sqref="Q4:V12">
    <cfRule type="cellIs" dxfId="375" priority="209" stopIfTrue="1" operator="equal">
      <formula>"Low"</formula>
    </cfRule>
    <cfRule type="cellIs" dxfId="374" priority="210" stopIfTrue="1" operator="equal">
      <formula>"Extreme"</formula>
    </cfRule>
    <cfRule type="cellIs" dxfId="373" priority="211" stopIfTrue="1" operator="equal">
      <formula>"High"</formula>
    </cfRule>
    <cfRule type="cellIs" dxfId="372" priority="212" stopIfTrue="1" operator="equal">
      <formula>"Medium"</formula>
    </cfRule>
  </conditionalFormatting>
  <conditionalFormatting sqref="W4:Y12">
    <cfRule type="cellIs" dxfId="371" priority="205" stopIfTrue="1" operator="equal">
      <formula>"Low"</formula>
    </cfRule>
    <cfRule type="cellIs" dxfId="370" priority="206" stopIfTrue="1" operator="equal">
      <formula>"Extreme"</formula>
    </cfRule>
    <cfRule type="cellIs" dxfId="369" priority="207" stopIfTrue="1" operator="equal">
      <formula>"High"</formula>
    </cfRule>
    <cfRule type="cellIs" dxfId="368" priority="208" stopIfTrue="1" operator="equal">
      <formula>"Medium"</formula>
    </cfRule>
  </conditionalFormatting>
  <conditionalFormatting sqref="Q13:V17">
    <cfRule type="cellIs" dxfId="367" priority="201" stopIfTrue="1" operator="equal">
      <formula>"Low"</formula>
    </cfRule>
    <cfRule type="cellIs" dxfId="366" priority="202" stopIfTrue="1" operator="equal">
      <formula>"Extreme"</formula>
    </cfRule>
    <cfRule type="cellIs" dxfId="365" priority="203" stopIfTrue="1" operator="equal">
      <formula>"High"</formula>
    </cfRule>
    <cfRule type="cellIs" dxfId="364" priority="204" stopIfTrue="1" operator="equal">
      <formula>"Medium"</formula>
    </cfRule>
  </conditionalFormatting>
  <conditionalFormatting sqref="P12">
    <cfRule type="cellIs" dxfId="363" priority="197" stopIfTrue="1" operator="equal">
      <formula>"Low"</formula>
    </cfRule>
    <cfRule type="cellIs" dxfId="362" priority="198" stopIfTrue="1" operator="equal">
      <formula>"Extreme"</formula>
    </cfRule>
    <cfRule type="cellIs" dxfId="361" priority="199" stopIfTrue="1" operator="equal">
      <formula>"High"</formula>
    </cfRule>
    <cfRule type="cellIs" dxfId="360" priority="200" stopIfTrue="1" operator="equal">
      <formula>"Medium"</formula>
    </cfRule>
  </conditionalFormatting>
  <conditionalFormatting sqref="Y13">
    <cfRule type="cellIs" dxfId="359" priority="193" stopIfTrue="1" operator="equal">
      <formula>"Low"</formula>
    </cfRule>
    <cfRule type="cellIs" dxfId="358" priority="194" stopIfTrue="1" operator="equal">
      <formula>"Extreme"</formula>
    </cfRule>
    <cfRule type="cellIs" dxfId="357" priority="195" stopIfTrue="1" operator="equal">
      <formula>"High"</formula>
    </cfRule>
    <cfRule type="cellIs" dxfId="356" priority="196" stopIfTrue="1" operator="equal">
      <formula>"Medium"</formula>
    </cfRule>
  </conditionalFormatting>
  <conditionalFormatting sqref="Y14:Y17">
    <cfRule type="cellIs" dxfId="355" priority="189" stopIfTrue="1" operator="equal">
      <formula>"Low"</formula>
    </cfRule>
    <cfRule type="cellIs" dxfId="354" priority="190" stopIfTrue="1" operator="equal">
      <formula>"Extreme"</formula>
    </cfRule>
    <cfRule type="cellIs" dxfId="353" priority="191" stopIfTrue="1" operator="equal">
      <formula>"High"</formula>
    </cfRule>
    <cfRule type="cellIs" dxfId="352" priority="192" stopIfTrue="1" operator="equal">
      <formula>"Medium"</formula>
    </cfRule>
  </conditionalFormatting>
  <conditionalFormatting sqref="AA4:AF11">
    <cfRule type="cellIs" dxfId="351" priority="185" stopIfTrue="1" operator="equal">
      <formula>"Low"</formula>
    </cfRule>
    <cfRule type="cellIs" dxfId="350" priority="186" stopIfTrue="1" operator="equal">
      <formula>"Extreme"</formula>
    </cfRule>
    <cfRule type="cellIs" dxfId="349" priority="187" stopIfTrue="1" operator="equal">
      <formula>"High"</formula>
    </cfRule>
    <cfRule type="cellIs" dxfId="348" priority="188" stopIfTrue="1" operator="equal">
      <formula>"Medium"</formula>
    </cfRule>
  </conditionalFormatting>
  <conditionalFormatting sqref="AG4:AI12">
    <cfRule type="cellIs" dxfId="347" priority="181" stopIfTrue="1" operator="equal">
      <formula>"Low"</formula>
    </cfRule>
    <cfRule type="cellIs" dxfId="346" priority="182" stopIfTrue="1" operator="equal">
      <formula>"Extreme"</formula>
    </cfRule>
    <cfRule type="cellIs" dxfId="345" priority="183" stopIfTrue="1" operator="equal">
      <formula>"High"</formula>
    </cfRule>
    <cfRule type="cellIs" dxfId="344" priority="184" stopIfTrue="1" operator="equal">
      <formula>"Medium"</formula>
    </cfRule>
  </conditionalFormatting>
  <conditionalFormatting sqref="AA12 AC12:AF12">
    <cfRule type="cellIs" dxfId="343" priority="177" stopIfTrue="1" operator="equal">
      <formula>"Low"</formula>
    </cfRule>
    <cfRule type="cellIs" dxfId="342" priority="178" stopIfTrue="1" operator="equal">
      <formula>"Extreme"</formula>
    </cfRule>
    <cfRule type="cellIs" dxfId="341" priority="179" stopIfTrue="1" operator="equal">
      <formula>"High"</formula>
    </cfRule>
    <cfRule type="cellIs" dxfId="340" priority="180" stopIfTrue="1" operator="equal">
      <formula>"Medium"</formula>
    </cfRule>
  </conditionalFormatting>
  <conditionalFormatting sqref="AA13:AF17">
    <cfRule type="cellIs" dxfId="339" priority="173" stopIfTrue="1" operator="equal">
      <formula>"Low"</formula>
    </cfRule>
    <cfRule type="cellIs" dxfId="338" priority="174" stopIfTrue="1" operator="equal">
      <formula>"Extreme"</formula>
    </cfRule>
    <cfRule type="cellIs" dxfId="337" priority="175" stopIfTrue="1" operator="equal">
      <formula>"High"</formula>
    </cfRule>
    <cfRule type="cellIs" dxfId="336" priority="176" stopIfTrue="1" operator="equal">
      <formula>"Medium"</formula>
    </cfRule>
  </conditionalFormatting>
  <conditionalFormatting sqref="Z12">
    <cfRule type="cellIs" dxfId="335" priority="169" stopIfTrue="1" operator="equal">
      <formula>"Low"</formula>
    </cfRule>
    <cfRule type="cellIs" dxfId="334" priority="170" stopIfTrue="1" operator="equal">
      <formula>"Extreme"</formula>
    </cfRule>
    <cfRule type="cellIs" dxfId="333" priority="171" stopIfTrue="1" operator="equal">
      <formula>"High"</formula>
    </cfRule>
    <cfRule type="cellIs" dxfId="332" priority="172" stopIfTrue="1" operator="equal">
      <formula>"Medium"</formula>
    </cfRule>
  </conditionalFormatting>
  <conditionalFormatting sqref="AB12">
    <cfRule type="cellIs" dxfId="331" priority="165" stopIfTrue="1" operator="equal">
      <formula>"Low"</formula>
    </cfRule>
    <cfRule type="cellIs" dxfId="330" priority="166" stopIfTrue="1" operator="equal">
      <formula>"Extreme"</formula>
    </cfRule>
    <cfRule type="cellIs" dxfId="329" priority="167" stopIfTrue="1" operator="equal">
      <formula>"High"</formula>
    </cfRule>
    <cfRule type="cellIs" dxfId="328" priority="168" stopIfTrue="1" operator="equal">
      <formula>"Medium"</formula>
    </cfRule>
  </conditionalFormatting>
  <conditionalFormatting sqref="AI13">
    <cfRule type="cellIs" dxfId="327" priority="161" stopIfTrue="1" operator="equal">
      <formula>"Low"</formula>
    </cfRule>
    <cfRule type="cellIs" dxfId="326" priority="162" stopIfTrue="1" operator="equal">
      <formula>"Extreme"</formula>
    </cfRule>
    <cfRule type="cellIs" dxfId="325" priority="163" stopIfTrue="1" operator="equal">
      <formula>"High"</formula>
    </cfRule>
    <cfRule type="cellIs" dxfId="324" priority="164" stopIfTrue="1" operator="equal">
      <formula>"Medium"</formula>
    </cfRule>
  </conditionalFormatting>
  <conditionalFormatting sqref="AI14:AI17">
    <cfRule type="cellIs" dxfId="323" priority="157" stopIfTrue="1" operator="equal">
      <formula>"Low"</formula>
    </cfRule>
    <cfRule type="cellIs" dxfId="322" priority="158" stopIfTrue="1" operator="equal">
      <formula>"Extreme"</formula>
    </cfRule>
    <cfRule type="cellIs" dxfId="321" priority="159" stopIfTrue="1" operator="equal">
      <formula>"High"</formula>
    </cfRule>
    <cfRule type="cellIs" dxfId="320" priority="160" stopIfTrue="1" operator="equal">
      <formula>"Medium"</formula>
    </cfRule>
  </conditionalFormatting>
  <conditionalFormatting sqref="AK4:AP11">
    <cfRule type="cellIs" dxfId="319" priority="153" stopIfTrue="1" operator="equal">
      <formula>"Low"</formula>
    </cfRule>
    <cfRule type="cellIs" dxfId="318" priority="154" stopIfTrue="1" operator="equal">
      <formula>"Extreme"</formula>
    </cfRule>
    <cfRule type="cellIs" dxfId="317" priority="155" stopIfTrue="1" operator="equal">
      <formula>"High"</formula>
    </cfRule>
    <cfRule type="cellIs" dxfId="316" priority="156" stopIfTrue="1" operator="equal">
      <formula>"Medium"</formula>
    </cfRule>
  </conditionalFormatting>
  <conditionalFormatting sqref="AQ4:AS12">
    <cfRule type="cellIs" dxfId="315" priority="149" stopIfTrue="1" operator="equal">
      <formula>"Low"</formula>
    </cfRule>
    <cfRule type="cellIs" dxfId="314" priority="150" stopIfTrue="1" operator="equal">
      <formula>"Extreme"</formula>
    </cfRule>
    <cfRule type="cellIs" dxfId="313" priority="151" stopIfTrue="1" operator="equal">
      <formula>"High"</formula>
    </cfRule>
    <cfRule type="cellIs" dxfId="312" priority="152" stopIfTrue="1" operator="equal">
      <formula>"Medium"</formula>
    </cfRule>
  </conditionalFormatting>
  <conditionalFormatting sqref="AK12:AP12">
    <cfRule type="cellIs" dxfId="311" priority="145" stopIfTrue="1" operator="equal">
      <formula>"Low"</formula>
    </cfRule>
    <cfRule type="cellIs" dxfId="310" priority="146" stopIfTrue="1" operator="equal">
      <formula>"Extreme"</formula>
    </cfRule>
    <cfRule type="cellIs" dxfId="309" priority="147" stopIfTrue="1" operator="equal">
      <formula>"High"</formula>
    </cfRule>
    <cfRule type="cellIs" dxfId="308" priority="148" stopIfTrue="1" operator="equal">
      <formula>"Medium"</formula>
    </cfRule>
  </conditionalFormatting>
  <conditionalFormatting sqref="AK13:AP17">
    <cfRule type="cellIs" dxfId="307" priority="141" stopIfTrue="1" operator="equal">
      <formula>"Low"</formula>
    </cfRule>
    <cfRule type="cellIs" dxfId="306" priority="142" stopIfTrue="1" operator="equal">
      <formula>"Extreme"</formula>
    </cfRule>
    <cfRule type="cellIs" dxfId="305" priority="143" stopIfTrue="1" operator="equal">
      <formula>"High"</formula>
    </cfRule>
    <cfRule type="cellIs" dxfId="304" priority="144" stopIfTrue="1" operator="equal">
      <formula>"Medium"</formula>
    </cfRule>
  </conditionalFormatting>
  <conditionalFormatting sqref="AU4:AZ12">
    <cfRule type="cellIs" dxfId="303" priority="137" stopIfTrue="1" operator="equal">
      <formula>"Low"</formula>
    </cfRule>
    <cfRule type="cellIs" dxfId="302" priority="138" stopIfTrue="1" operator="equal">
      <formula>"Extreme"</formula>
    </cfRule>
    <cfRule type="cellIs" dxfId="301" priority="139" stopIfTrue="1" operator="equal">
      <formula>"High"</formula>
    </cfRule>
    <cfRule type="cellIs" dxfId="300" priority="140" stopIfTrue="1" operator="equal">
      <formula>"Medium"</formula>
    </cfRule>
  </conditionalFormatting>
  <conditionalFormatting sqref="BA4:BC12">
    <cfRule type="cellIs" dxfId="299" priority="133" stopIfTrue="1" operator="equal">
      <formula>"Low"</formula>
    </cfRule>
    <cfRule type="cellIs" dxfId="298" priority="134" stopIfTrue="1" operator="equal">
      <formula>"Extreme"</formula>
    </cfRule>
    <cfRule type="cellIs" dxfId="297" priority="135" stopIfTrue="1" operator="equal">
      <formula>"High"</formula>
    </cfRule>
    <cfRule type="cellIs" dxfId="296" priority="136" stopIfTrue="1" operator="equal">
      <formula>"Medium"</formula>
    </cfRule>
  </conditionalFormatting>
  <conditionalFormatting sqref="AU13:AZ17">
    <cfRule type="cellIs" dxfId="295" priority="129" stopIfTrue="1" operator="equal">
      <formula>"Low"</formula>
    </cfRule>
    <cfRule type="cellIs" dxfId="294" priority="130" stopIfTrue="1" operator="equal">
      <formula>"Extreme"</formula>
    </cfRule>
    <cfRule type="cellIs" dxfId="293" priority="131" stopIfTrue="1" operator="equal">
      <formula>"High"</formula>
    </cfRule>
    <cfRule type="cellIs" dxfId="292" priority="132" stopIfTrue="1" operator="equal">
      <formula>"Medium"</formula>
    </cfRule>
  </conditionalFormatting>
  <conditionalFormatting sqref="BO4:BT11">
    <cfRule type="cellIs" dxfId="283" priority="117" stopIfTrue="1" operator="equal">
      <formula>"Low"</formula>
    </cfRule>
    <cfRule type="cellIs" dxfId="282" priority="118" stopIfTrue="1" operator="equal">
      <formula>"Extreme"</formula>
    </cfRule>
    <cfRule type="cellIs" dxfId="281" priority="119" stopIfTrue="1" operator="equal">
      <formula>"High"</formula>
    </cfRule>
    <cfRule type="cellIs" dxfId="280" priority="120" stopIfTrue="1" operator="equal">
      <formula>"Medium"</formula>
    </cfRule>
  </conditionalFormatting>
  <conditionalFormatting sqref="BU4:BW11 BU12:BV12">
    <cfRule type="cellIs" dxfId="279" priority="113" stopIfTrue="1" operator="equal">
      <formula>"Low"</formula>
    </cfRule>
    <cfRule type="cellIs" dxfId="278" priority="114" stopIfTrue="1" operator="equal">
      <formula>"Extreme"</formula>
    </cfRule>
    <cfRule type="cellIs" dxfId="277" priority="115" stopIfTrue="1" operator="equal">
      <formula>"High"</formula>
    </cfRule>
    <cfRule type="cellIs" dxfId="276" priority="116" stopIfTrue="1" operator="equal">
      <formula>"Medium"</formula>
    </cfRule>
  </conditionalFormatting>
  <conditionalFormatting sqref="BO13:BT17">
    <cfRule type="cellIs" dxfId="275" priority="109" stopIfTrue="1" operator="equal">
      <formula>"Low"</formula>
    </cfRule>
    <cfRule type="cellIs" dxfId="274" priority="110" stopIfTrue="1" operator="equal">
      <formula>"Extreme"</formula>
    </cfRule>
    <cfRule type="cellIs" dxfId="273" priority="111" stopIfTrue="1" operator="equal">
      <formula>"High"</formula>
    </cfRule>
    <cfRule type="cellIs" dxfId="272" priority="112" stopIfTrue="1" operator="equal">
      <formula>"Medium"</formula>
    </cfRule>
  </conditionalFormatting>
  <conditionalFormatting sqref="BP12">
    <cfRule type="cellIs" dxfId="271" priority="105" stopIfTrue="1" operator="equal">
      <formula>"Low"</formula>
    </cfRule>
    <cfRule type="cellIs" dxfId="270" priority="106" stopIfTrue="1" operator="equal">
      <formula>"Extreme"</formula>
    </cfRule>
    <cfRule type="cellIs" dxfId="269" priority="107" stopIfTrue="1" operator="equal">
      <formula>"High"</formula>
    </cfRule>
    <cfRule type="cellIs" dxfId="268" priority="108" stopIfTrue="1" operator="equal">
      <formula>"Medium"</formula>
    </cfRule>
  </conditionalFormatting>
  <conditionalFormatting sqref="BR12">
    <cfRule type="cellIs" dxfId="267" priority="101" stopIfTrue="1" operator="equal">
      <formula>"Low"</formula>
    </cfRule>
    <cfRule type="cellIs" dxfId="266" priority="102" stopIfTrue="1" operator="equal">
      <formula>"Extreme"</formula>
    </cfRule>
    <cfRule type="cellIs" dxfId="265" priority="103" stopIfTrue="1" operator="equal">
      <formula>"High"</formula>
    </cfRule>
    <cfRule type="cellIs" dxfId="264" priority="104" stopIfTrue="1" operator="equal">
      <formula>"Medium"</formula>
    </cfRule>
  </conditionalFormatting>
  <conditionalFormatting sqref="BT12">
    <cfRule type="cellIs" dxfId="263" priority="97" stopIfTrue="1" operator="equal">
      <formula>"Low"</formula>
    </cfRule>
    <cfRule type="cellIs" dxfId="262" priority="98" stopIfTrue="1" operator="equal">
      <formula>"Extreme"</formula>
    </cfRule>
    <cfRule type="cellIs" dxfId="261" priority="99" stopIfTrue="1" operator="equal">
      <formula>"High"</formula>
    </cfRule>
    <cfRule type="cellIs" dxfId="260" priority="100" stopIfTrue="1" operator="equal">
      <formula>"Medium"</formula>
    </cfRule>
  </conditionalFormatting>
  <conditionalFormatting sqref="BW12">
    <cfRule type="cellIs" dxfId="259" priority="93" stopIfTrue="1" operator="equal">
      <formula>"Low"</formula>
    </cfRule>
    <cfRule type="cellIs" dxfId="258" priority="94" stopIfTrue="1" operator="equal">
      <formula>"Extreme"</formula>
    </cfRule>
    <cfRule type="cellIs" dxfId="257" priority="95" stopIfTrue="1" operator="equal">
      <formula>"High"</formula>
    </cfRule>
    <cfRule type="cellIs" dxfId="256" priority="96" stopIfTrue="1" operator="equal">
      <formula>"Medium"</formula>
    </cfRule>
  </conditionalFormatting>
  <conditionalFormatting sqref="BY4:CD6 BY8:CD11">
    <cfRule type="cellIs" dxfId="255" priority="89" stopIfTrue="1" operator="equal">
      <formula>"Low"</formula>
    </cfRule>
    <cfRule type="cellIs" dxfId="254" priority="90" stopIfTrue="1" operator="equal">
      <formula>"Extreme"</formula>
    </cfRule>
    <cfRule type="cellIs" dxfId="253" priority="91" stopIfTrue="1" operator="equal">
      <formula>"High"</formula>
    </cfRule>
    <cfRule type="cellIs" dxfId="252" priority="92" stopIfTrue="1" operator="equal">
      <formula>"Medium"</formula>
    </cfRule>
  </conditionalFormatting>
  <conditionalFormatting sqref="CE4:CG6 CE9:CG11">
    <cfRule type="cellIs" dxfId="251" priority="85" stopIfTrue="1" operator="equal">
      <formula>"Low"</formula>
    </cfRule>
    <cfRule type="cellIs" dxfId="250" priority="86" stopIfTrue="1" operator="equal">
      <formula>"Extreme"</formula>
    </cfRule>
    <cfRule type="cellIs" dxfId="249" priority="87" stopIfTrue="1" operator="equal">
      <formula>"High"</formula>
    </cfRule>
    <cfRule type="cellIs" dxfId="248" priority="88" stopIfTrue="1" operator="equal">
      <formula>"Medium"</formula>
    </cfRule>
  </conditionalFormatting>
  <conditionalFormatting sqref="BY12:CD12">
    <cfRule type="cellIs" dxfId="247" priority="81" stopIfTrue="1" operator="equal">
      <formula>"Low"</formula>
    </cfRule>
    <cfRule type="cellIs" dxfId="246" priority="82" stopIfTrue="1" operator="equal">
      <formula>"Extreme"</formula>
    </cfRule>
    <cfRule type="cellIs" dxfId="245" priority="83" stopIfTrue="1" operator="equal">
      <formula>"High"</formula>
    </cfRule>
    <cfRule type="cellIs" dxfId="244" priority="84" stopIfTrue="1" operator="equal">
      <formula>"Medium"</formula>
    </cfRule>
  </conditionalFormatting>
  <conditionalFormatting sqref="BY13:CD17">
    <cfRule type="cellIs" dxfId="243" priority="77" stopIfTrue="1" operator="equal">
      <formula>"Low"</formula>
    </cfRule>
    <cfRule type="cellIs" dxfId="242" priority="78" stopIfTrue="1" operator="equal">
      <formula>"Extreme"</formula>
    </cfRule>
    <cfRule type="cellIs" dxfId="241" priority="79" stopIfTrue="1" operator="equal">
      <formula>"High"</formula>
    </cfRule>
    <cfRule type="cellIs" dxfId="240" priority="80" stopIfTrue="1" operator="equal">
      <formula>"Medium"</formula>
    </cfRule>
  </conditionalFormatting>
  <conditionalFormatting sqref="CG13">
    <cfRule type="cellIs" dxfId="239" priority="73" stopIfTrue="1" operator="equal">
      <formula>"Low"</formula>
    </cfRule>
    <cfRule type="cellIs" dxfId="238" priority="74" stopIfTrue="1" operator="equal">
      <formula>"Extreme"</formula>
    </cfRule>
    <cfRule type="cellIs" dxfId="237" priority="75" stopIfTrue="1" operator="equal">
      <formula>"High"</formula>
    </cfRule>
    <cfRule type="cellIs" dxfId="236" priority="76" stopIfTrue="1" operator="equal">
      <formula>"Medium"</formula>
    </cfRule>
  </conditionalFormatting>
  <conditionalFormatting sqref="CG14:CG17">
    <cfRule type="cellIs" dxfId="235" priority="69" stopIfTrue="1" operator="equal">
      <formula>"Low"</formula>
    </cfRule>
    <cfRule type="cellIs" dxfId="234" priority="70" stopIfTrue="1" operator="equal">
      <formula>"Extreme"</formula>
    </cfRule>
    <cfRule type="cellIs" dxfId="233" priority="71" stopIfTrue="1" operator="equal">
      <formula>"High"</formula>
    </cfRule>
    <cfRule type="cellIs" dxfId="232" priority="72" stopIfTrue="1" operator="equal">
      <formula>"Medium"</formula>
    </cfRule>
  </conditionalFormatting>
  <conditionalFormatting sqref="CI4:CN12">
    <cfRule type="cellIs" dxfId="231" priority="65" stopIfTrue="1" operator="equal">
      <formula>"Low"</formula>
    </cfRule>
    <cfRule type="cellIs" dxfId="230" priority="66" stopIfTrue="1" operator="equal">
      <formula>"Extreme"</formula>
    </cfRule>
    <cfRule type="cellIs" dxfId="229" priority="67" stopIfTrue="1" operator="equal">
      <formula>"High"</formula>
    </cfRule>
    <cfRule type="cellIs" dxfId="228" priority="68" stopIfTrue="1" operator="equal">
      <formula>"Medium"</formula>
    </cfRule>
  </conditionalFormatting>
  <conditionalFormatting sqref="CO4:CQ6 CO9:CQ11">
    <cfRule type="cellIs" dxfId="227" priority="61" stopIfTrue="1" operator="equal">
      <formula>"Low"</formula>
    </cfRule>
    <cfRule type="cellIs" dxfId="226" priority="62" stopIfTrue="1" operator="equal">
      <formula>"Extreme"</formula>
    </cfRule>
    <cfRule type="cellIs" dxfId="225" priority="63" stopIfTrue="1" operator="equal">
      <formula>"High"</formula>
    </cfRule>
    <cfRule type="cellIs" dxfId="224" priority="64" stopIfTrue="1" operator="equal">
      <formula>"Medium"</formula>
    </cfRule>
  </conditionalFormatting>
  <conditionalFormatting sqref="CI13:CN17">
    <cfRule type="cellIs" dxfId="223" priority="57" stopIfTrue="1" operator="equal">
      <formula>"Low"</formula>
    </cfRule>
    <cfRule type="cellIs" dxfId="222" priority="58" stopIfTrue="1" operator="equal">
      <formula>"Extreme"</formula>
    </cfRule>
    <cfRule type="cellIs" dxfId="221" priority="59" stopIfTrue="1" operator="equal">
      <formula>"High"</formula>
    </cfRule>
    <cfRule type="cellIs" dxfId="220" priority="60" stopIfTrue="1" operator="equal">
      <formula>"Medium"</formula>
    </cfRule>
  </conditionalFormatting>
  <conditionalFormatting sqref="CH12">
    <cfRule type="cellIs" dxfId="219" priority="53" stopIfTrue="1" operator="equal">
      <formula>"Low"</formula>
    </cfRule>
    <cfRule type="cellIs" dxfId="218" priority="54" stopIfTrue="1" operator="equal">
      <formula>"Extreme"</formula>
    </cfRule>
    <cfRule type="cellIs" dxfId="217" priority="55" stopIfTrue="1" operator="equal">
      <formula>"High"</formula>
    </cfRule>
    <cfRule type="cellIs" dxfId="216" priority="56" stopIfTrue="1" operator="equal">
      <formula>"Medium"</formula>
    </cfRule>
  </conditionalFormatting>
  <conditionalFormatting sqref="CQ13">
    <cfRule type="cellIs" dxfId="215" priority="49" stopIfTrue="1" operator="equal">
      <formula>"Low"</formula>
    </cfRule>
    <cfRule type="cellIs" dxfId="214" priority="50" stopIfTrue="1" operator="equal">
      <formula>"Extreme"</formula>
    </cfRule>
    <cfRule type="cellIs" dxfId="213" priority="51" stopIfTrue="1" operator="equal">
      <formula>"High"</formula>
    </cfRule>
    <cfRule type="cellIs" dxfId="212" priority="52" stopIfTrue="1" operator="equal">
      <formula>"Medium"</formula>
    </cfRule>
  </conditionalFormatting>
  <conditionalFormatting sqref="CQ14:CQ17">
    <cfRule type="cellIs" dxfId="211" priority="45" stopIfTrue="1" operator="equal">
      <formula>"Low"</formula>
    </cfRule>
    <cfRule type="cellIs" dxfId="210" priority="46" stopIfTrue="1" operator="equal">
      <formula>"Extreme"</formula>
    </cfRule>
    <cfRule type="cellIs" dxfId="209" priority="47" stopIfTrue="1" operator="equal">
      <formula>"High"</formula>
    </cfRule>
    <cfRule type="cellIs" dxfId="208" priority="48" stopIfTrue="1" operator="equal">
      <formula>"Medium"</formula>
    </cfRule>
  </conditionalFormatting>
  <conditionalFormatting sqref="CS4:CX12">
    <cfRule type="cellIs" dxfId="207" priority="41" stopIfTrue="1" operator="equal">
      <formula>"Low"</formula>
    </cfRule>
    <cfRule type="cellIs" dxfId="206" priority="42" stopIfTrue="1" operator="equal">
      <formula>"Extreme"</formula>
    </cfRule>
    <cfRule type="cellIs" dxfId="205" priority="43" stopIfTrue="1" operator="equal">
      <formula>"High"</formula>
    </cfRule>
    <cfRule type="cellIs" dxfId="204" priority="44" stopIfTrue="1" operator="equal">
      <formula>"Medium"</formula>
    </cfRule>
  </conditionalFormatting>
  <conditionalFormatting sqref="CY4:DA12">
    <cfRule type="cellIs" dxfId="203" priority="37" stopIfTrue="1" operator="equal">
      <formula>"Low"</formula>
    </cfRule>
    <cfRule type="cellIs" dxfId="202" priority="38" stopIfTrue="1" operator="equal">
      <formula>"Extreme"</formula>
    </cfRule>
    <cfRule type="cellIs" dxfId="201" priority="39" stopIfTrue="1" operator="equal">
      <formula>"High"</formula>
    </cfRule>
    <cfRule type="cellIs" dxfId="200" priority="40" stopIfTrue="1" operator="equal">
      <formula>"Medium"</formula>
    </cfRule>
  </conditionalFormatting>
  <conditionalFormatting sqref="CS13:CX17">
    <cfRule type="cellIs" dxfId="199" priority="33" stopIfTrue="1" operator="equal">
      <formula>"Low"</formula>
    </cfRule>
    <cfRule type="cellIs" dxfId="198" priority="34" stopIfTrue="1" operator="equal">
      <formula>"Extreme"</formula>
    </cfRule>
    <cfRule type="cellIs" dxfId="197" priority="35" stopIfTrue="1" operator="equal">
      <formula>"High"</formula>
    </cfRule>
    <cfRule type="cellIs" dxfId="196" priority="36" stopIfTrue="1" operator="equal">
      <formula>"Medium"</formula>
    </cfRule>
  </conditionalFormatting>
  <conditionalFormatting sqref="DA13">
    <cfRule type="cellIs" dxfId="195" priority="29" stopIfTrue="1" operator="equal">
      <formula>"Low"</formula>
    </cfRule>
    <cfRule type="cellIs" dxfId="194" priority="30" stopIfTrue="1" operator="equal">
      <formula>"Extreme"</formula>
    </cfRule>
    <cfRule type="cellIs" dxfId="193" priority="31" stopIfTrue="1" operator="equal">
      <formula>"High"</formula>
    </cfRule>
    <cfRule type="cellIs" dxfId="192" priority="32" stopIfTrue="1" operator="equal">
      <formula>"Medium"</formula>
    </cfRule>
  </conditionalFormatting>
  <conditionalFormatting sqref="DA14:DA17">
    <cfRule type="cellIs" dxfId="191" priority="25" stopIfTrue="1" operator="equal">
      <formula>"Low"</formula>
    </cfRule>
    <cfRule type="cellIs" dxfId="190" priority="26" stopIfTrue="1" operator="equal">
      <formula>"Extreme"</formula>
    </cfRule>
    <cfRule type="cellIs" dxfId="189" priority="27" stopIfTrue="1" operator="equal">
      <formula>"High"</formula>
    </cfRule>
    <cfRule type="cellIs" dxfId="188" priority="28" stopIfTrue="1" operator="equal">
      <formula>"Medium"</formula>
    </cfRule>
  </conditionalFormatting>
  <conditionalFormatting sqref="BE4:BJ11">
    <cfRule type="cellIs" dxfId="187" priority="21" stopIfTrue="1" operator="equal">
      <formula>"Low"</formula>
    </cfRule>
    <cfRule type="cellIs" dxfId="186" priority="22" stopIfTrue="1" operator="equal">
      <formula>"Extreme"</formula>
    </cfRule>
    <cfRule type="cellIs" dxfId="185" priority="23" stopIfTrue="1" operator="equal">
      <formula>"High"</formula>
    </cfRule>
    <cfRule type="cellIs" dxfId="184" priority="24" stopIfTrue="1" operator="equal">
      <formula>"Medium"</formula>
    </cfRule>
  </conditionalFormatting>
  <conditionalFormatting sqref="BK4:BM6 BK9:BM11">
    <cfRule type="cellIs" dxfId="183" priority="17" stopIfTrue="1" operator="equal">
      <formula>"Low"</formula>
    </cfRule>
    <cfRule type="cellIs" dxfId="182" priority="18" stopIfTrue="1" operator="equal">
      <formula>"Extreme"</formula>
    </cfRule>
    <cfRule type="cellIs" dxfId="181" priority="19" stopIfTrue="1" operator="equal">
      <formula>"High"</formula>
    </cfRule>
    <cfRule type="cellIs" dxfId="180" priority="20" stopIfTrue="1" operator="equal">
      <formula>"Medium"</formula>
    </cfRule>
  </conditionalFormatting>
  <conditionalFormatting sqref="BE12:BJ12">
    <cfRule type="cellIs" dxfId="179" priority="13" stopIfTrue="1" operator="equal">
      <formula>"Low"</formula>
    </cfRule>
    <cfRule type="cellIs" dxfId="178" priority="14" stopIfTrue="1" operator="equal">
      <formula>"Extreme"</formula>
    </cfRule>
    <cfRule type="cellIs" dxfId="177" priority="15" stopIfTrue="1" operator="equal">
      <formula>"High"</formula>
    </cfRule>
    <cfRule type="cellIs" dxfId="176" priority="16" stopIfTrue="1" operator="equal">
      <formula>"Medium"</formula>
    </cfRule>
  </conditionalFormatting>
  <conditionalFormatting sqref="BE13:BJ17">
    <cfRule type="cellIs" dxfId="175" priority="9" stopIfTrue="1" operator="equal">
      <formula>"Low"</formula>
    </cfRule>
    <cfRule type="cellIs" dxfId="174" priority="10" stopIfTrue="1" operator="equal">
      <formula>"Extreme"</formula>
    </cfRule>
    <cfRule type="cellIs" dxfId="173" priority="11" stopIfTrue="1" operator="equal">
      <formula>"High"</formula>
    </cfRule>
    <cfRule type="cellIs" dxfId="172" priority="12" stopIfTrue="1" operator="equal">
      <formula>"Medium"</formula>
    </cfRule>
  </conditionalFormatting>
  <conditionalFormatting sqref="BM14:BM17">
    <cfRule type="cellIs" dxfId="171" priority="5" stopIfTrue="1" operator="equal">
      <formula>"Low"</formula>
    </cfRule>
    <cfRule type="cellIs" dxfId="170" priority="6" stopIfTrue="1" operator="equal">
      <formula>"Extreme"</formula>
    </cfRule>
    <cfRule type="cellIs" dxfId="169" priority="7" stopIfTrue="1" operator="equal">
      <formula>"High"</formula>
    </cfRule>
    <cfRule type="cellIs" dxfId="168" priority="8" stopIfTrue="1" operator="equal">
      <formula>"Medium"</formula>
    </cfRule>
  </conditionalFormatting>
  <conditionalFormatting sqref="BD12">
    <cfRule type="cellIs" dxfId="167" priority="1" stopIfTrue="1" operator="equal">
      <formula>"Low"</formula>
    </cfRule>
    <cfRule type="cellIs" dxfId="166" priority="2" stopIfTrue="1" operator="equal">
      <formula>"Extreme"</formula>
    </cfRule>
    <cfRule type="cellIs" dxfId="165" priority="3" stopIfTrue="1" operator="equal">
      <formula>"High"</formula>
    </cfRule>
    <cfRule type="cellIs" dxfId="164" priority="4" stopIfTrue="1" operator="equal">
      <formula>"Medium"</formula>
    </cfRule>
  </conditionalFormatting>
  <dataValidations disablePrompts="1" count="7">
    <dataValidation type="list" allowBlank="1" showInputMessage="1" showErrorMessage="1" sqref="I4:I17 K4:K17 G4:G17">
      <formula1>$DC$3:$DG$3</formula1>
    </dataValidation>
    <dataValidation type="list" allowBlank="1" showInputMessage="1" showErrorMessage="1" sqref="F4:F17">
      <formula1>$DC$2:$DG$2</formula1>
    </dataValidation>
    <dataValidation type="list" allowBlank="1" showInputMessage="1" showErrorMessage="1" sqref="B4:B17">
      <formula1>$DC$4:$DH$4</formula1>
    </dataValidation>
    <dataValidation type="list" allowBlank="1" showInputMessage="1" showErrorMessage="1" sqref="G18:G65535">
      <formula1>"A,B,C,D,E"</formula1>
    </dataValidation>
    <dataValidation type="whole" allowBlank="1" showInputMessage="1" showErrorMessage="1" sqref="F18:F65535">
      <formula1>1</formula1>
      <formula2>5</formula2>
    </dataValidation>
    <dataValidation type="list" allowBlank="1" showInputMessage="1" showErrorMessage="1" sqref="P4:P17 Z4:Z17 AJ4:AJ17 AT4:AT17 CR4:CR17 BN4:BN17 BX4:BX17 CH4:CH17 BD4:BD17">
      <formula1>$AA$2:$AE$2</formula1>
    </dataValidation>
    <dataValidation type="list" allowBlank="1" showInputMessage="1" showErrorMessage="1" sqref="U4:U17 S4:S17 Q4:Q17 AC4:AC17 AE4:AE17 AA4:AA17 AM4:AM17 AO4:AO17 AK4:AK17 AW4:AW17 AY4:AY17 AU4:AU17 CS4:CS17 CW4:CW17 CU4:CU17 BQ4:BQ17 BS4:BS17 BO4:BO17 CA4:CA17 BY4:BY17 CC4:CC17 CK4:CK17 CM4:CM17 CI4:CI17 BG4:BG17 BI4:BI17 BE4:BE17">
      <formula1>$AA$3:$AE$3</formula1>
    </dataValidation>
  </dataValidations>
  <printOptions horizontalCentered="1" gridLines="1"/>
  <pageMargins left="0.74803149606299213" right="0.74803149606299213" top="0.98425196850393704" bottom="0.98425196850393704" header="0.51181102362204722" footer="0.51181102362204722"/>
  <pageSetup paperSize="9" scale="58" fitToHeight="0" orientation="landscape" horizontalDpi="4294967292" verticalDpi="360" r:id="rId3"/>
  <headerFooter alignWithMargins="0">
    <oddHeader>&amp;LRisk Register&amp;C&amp;"Arial,Bold" &amp;RNorth East Greenhouse Alliance</oddHeader>
    <oddFooter>&amp;LNEGHA, 2011&amp;C&amp;"Arial,Bold" &amp;RPage &amp;P of &amp;N
&amp;8&amp;D,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9"/>
  <sheetViews>
    <sheetView zoomScaleNormal="100" workbookViewId="0">
      <pane xSplit="5" ySplit="2" topLeftCell="F3" activePane="bottomRight" state="frozen"/>
      <selection pane="topRight" activeCell="F1" sqref="F1"/>
      <selection pane="bottomLeft" activeCell="A3" sqref="A3"/>
      <selection pane="bottomRight" activeCell="C5" sqref="C4:C5"/>
    </sheetView>
  </sheetViews>
  <sheetFormatPr defaultRowHeight="11.25" x14ac:dyDescent="0.2"/>
  <cols>
    <col min="1" max="1" width="5.7109375" style="3" bestFit="1" customWidth="1"/>
    <col min="2" max="2" width="13" style="3" customWidth="1"/>
    <col min="3" max="3" width="27.5703125" style="4" customWidth="1"/>
    <col min="4" max="4" width="20.28515625" style="4" customWidth="1"/>
    <col min="5" max="5" width="22" style="4" customWidth="1"/>
    <col min="6" max="6" width="13.85546875" style="5" customWidth="1"/>
    <col min="7" max="7" width="11.5703125" style="5" customWidth="1"/>
    <col min="8" max="12" width="10.7109375" style="2" customWidth="1"/>
    <col min="13" max="13" width="19.28515625" style="2" customWidth="1"/>
    <col min="14" max="14" width="17.7109375" style="2" customWidth="1"/>
    <col min="15" max="15" width="27.85546875" style="2" customWidth="1"/>
    <col min="16" max="16" width="14" style="2" customWidth="1"/>
    <col min="17" max="24" width="10.28515625" style="2" customWidth="1"/>
    <col min="25" max="25" width="11.42578125" style="2" customWidth="1"/>
    <col min="26" max="26" width="13.5703125" style="2" customWidth="1"/>
    <col min="27" max="32" width="10.28515625" style="2" customWidth="1"/>
    <col min="33" max="33" width="16.28515625" style="2" customWidth="1"/>
    <col min="34" max="34" width="10.28515625" style="2" customWidth="1"/>
    <col min="35" max="35" width="26" style="2" customWidth="1"/>
    <col min="36" max="36" width="12.7109375" style="2" customWidth="1"/>
    <col min="37" max="43" width="10.28515625" style="2" customWidth="1"/>
    <col min="44" max="44" width="16.85546875" style="2" customWidth="1"/>
    <col min="45" max="45" width="22.42578125" style="2" customWidth="1"/>
    <col min="46" max="46" width="13.140625" style="2" customWidth="1"/>
    <col min="47" max="52" width="10.28515625" style="2" customWidth="1"/>
    <col min="53" max="53" width="12.42578125" style="2" customWidth="1"/>
    <col min="54" max="54" width="14.85546875" style="2" customWidth="1"/>
    <col min="55" max="55" width="10.28515625" style="2" customWidth="1"/>
    <col min="56" max="56" width="13.140625" style="2" customWidth="1"/>
    <col min="57" max="65" width="10.28515625" style="2" customWidth="1"/>
    <col min="66" max="66" width="12.85546875" style="2" customWidth="1"/>
    <col min="67" max="72" width="10.28515625" style="2" customWidth="1"/>
    <col min="73" max="73" width="11.85546875" style="2" customWidth="1"/>
    <col min="74" max="74" width="11.5703125" style="2" customWidth="1"/>
    <col min="75" max="75" width="11.7109375" style="2" customWidth="1"/>
    <col min="76" max="76" width="13.140625" style="2" customWidth="1"/>
    <col min="77" max="83" width="10.28515625" style="2" customWidth="1"/>
    <col min="84" max="85" width="11" style="2" customWidth="1"/>
    <col min="86" max="86" width="13" style="2" customWidth="1"/>
    <col min="87" max="92" width="10.28515625" style="2" customWidth="1"/>
    <col min="93" max="93" width="11.140625" style="2" customWidth="1"/>
    <col min="94" max="94" width="11.7109375" style="2" customWidth="1"/>
    <col min="95" max="95" width="11.28515625" style="2" customWidth="1"/>
    <col min="96" max="96" width="12.85546875" style="2" customWidth="1"/>
    <col min="97" max="102" width="10.28515625" style="2" customWidth="1"/>
    <col min="103" max="103" width="11.42578125" style="2" customWidth="1"/>
    <col min="104" max="104" width="11.5703125" style="2" customWidth="1"/>
    <col min="105" max="105" width="12.85546875" style="2" customWidth="1"/>
    <col min="106" max="106" width="10.28515625" style="2" customWidth="1"/>
    <col min="107" max="107" width="9.140625" style="2" hidden="1" customWidth="1"/>
    <col min="108" max="108" width="9.85546875" style="2" hidden="1" customWidth="1"/>
    <col min="109" max="111" width="9.140625" style="2" hidden="1" customWidth="1"/>
    <col min="112" max="16384" width="9.140625" style="2"/>
  </cols>
  <sheetData>
    <row r="1" spans="1:112" ht="27.75" customHeight="1" x14ac:dyDescent="0.2">
      <c r="A1" s="179" t="s">
        <v>289</v>
      </c>
      <c r="B1" s="179"/>
      <c r="C1" s="179"/>
      <c r="D1" s="179"/>
      <c r="E1" s="179"/>
      <c r="F1" s="153" t="s">
        <v>305</v>
      </c>
      <c r="G1" s="154"/>
      <c r="H1" s="154"/>
      <c r="I1" s="154"/>
      <c r="J1" s="154"/>
      <c r="K1" s="154"/>
      <c r="L1" s="154"/>
      <c r="M1" s="186" t="s">
        <v>306</v>
      </c>
      <c r="N1" s="179"/>
      <c r="O1" s="179"/>
      <c r="P1" s="153" t="s">
        <v>307</v>
      </c>
      <c r="Q1" s="154"/>
      <c r="R1" s="154"/>
      <c r="S1" s="154"/>
      <c r="T1" s="154"/>
      <c r="U1" s="154"/>
      <c r="V1" s="154"/>
      <c r="W1" s="155" t="s">
        <v>308</v>
      </c>
      <c r="X1" s="156"/>
      <c r="Y1" s="157"/>
      <c r="Z1" s="153" t="s">
        <v>309</v>
      </c>
      <c r="AA1" s="154"/>
      <c r="AB1" s="154"/>
      <c r="AC1" s="154"/>
      <c r="AD1" s="154"/>
      <c r="AE1" s="154"/>
      <c r="AF1" s="154"/>
      <c r="AG1" s="155" t="s">
        <v>317</v>
      </c>
      <c r="AH1" s="156"/>
      <c r="AI1" s="157"/>
      <c r="AJ1" s="153" t="s">
        <v>310</v>
      </c>
      <c r="AK1" s="154"/>
      <c r="AL1" s="154"/>
      <c r="AM1" s="154"/>
      <c r="AN1" s="154"/>
      <c r="AO1" s="154"/>
      <c r="AP1" s="154"/>
      <c r="AQ1" s="155" t="s">
        <v>318</v>
      </c>
      <c r="AR1" s="156"/>
      <c r="AS1" s="157"/>
      <c r="AT1" s="153" t="s">
        <v>311</v>
      </c>
      <c r="AU1" s="154"/>
      <c r="AV1" s="154"/>
      <c r="AW1" s="154"/>
      <c r="AX1" s="154"/>
      <c r="AY1" s="154"/>
      <c r="AZ1" s="154"/>
      <c r="BA1" s="155" t="s">
        <v>319</v>
      </c>
      <c r="BB1" s="156"/>
      <c r="BC1" s="157"/>
      <c r="BD1" s="153" t="s">
        <v>312</v>
      </c>
      <c r="BE1" s="154"/>
      <c r="BF1" s="154"/>
      <c r="BG1" s="154"/>
      <c r="BH1" s="154"/>
      <c r="BI1" s="154"/>
      <c r="BJ1" s="154"/>
      <c r="BK1" s="155" t="s">
        <v>320</v>
      </c>
      <c r="BL1" s="156"/>
      <c r="BM1" s="157"/>
      <c r="BN1" s="153" t="s">
        <v>313</v>
      </c>
      <c r="BO1" s="154"/>
      <c r="BP1" s="154"/>
      <c r="BQ1" s="154"/>
      <c r="BR1" s="154"/>
      <c r="BS1" s="154"/>
      <c r="BT1" s="154"/>
      <c r="BU1" s="155" t="s">
        <v>321</v>
      </c>
      <c r="BV1" s="156"/>
      <c r="BW1" s="157"/>
      <c r="BX1" s="153" t="s">
        <v>314</v>
      </c>
      <c r="BY1" s="154"/>
      <c r="BZ1" s="154"/>
      <c r="CA1" s="154"/>
      <c r="CB1" s="154"/>
      <c r="CC1" s="154"/>
      <c r="CD1" s="154"/>
      <c r="CE1" s="155" t="s">
        <v>322</v>
      </c>
      <c r="CF1" s="156"/>
      <c r="CG1" s="157"/>
      <c r="CH1" s="153" t="s">
        <v>724</v>
      </c>
      <c r="CI1" s="154"/>
      <c r="CJ1" s="154"/>
      <c r="CK1" s="154"/>
      <c r="CL1" s="154"/>
      <c r="CM1" s="154"/>
      <c r="CN1" s="154"/>
      <c r="CO1" s="155" t="s">
        <v>323</v>
      </c>
      <c r="CP1" s="156"/>
      <c r="CQ1" s="157"/>
      <c r="CR1" s="153" t="s">
        <v>316</v>
      </c>
      <c r="CS1" s="154"/>
      <c r="CT1" s="154"/>
      <c r="CU1" s="154"/>
      <c r="CV1" s="154"/>
      <c r="CW1" s="154"/>
      <c r="CX1" s="154"/>
      <c r="CY1" s="155" t="s">
        <v>324</v>
      </c>
      <c r="CZ1" s="156"/>
      <c r="DA1" s="157"/>
    </row>
    <row r="2" spans="1:112" ht="22.5" customHeight="1" x14ac:dyDescent="0.2">
      <c r="A2" s="179"/>
      <c r="B2" s="179"/>
      <c r="C2" s="179"/>
      <c r="D2" s="179"/>
      <c r="E2" s="179"/>
      <c r="F2" s="154"/>
      <c r="G2" s="154"/>
      <c r="H2" s="154"/>
      <c r="I2" s="154"/>
      <c r="J2" s="154"/>
      <c r="K2" s="154"/>
      <c r="L2" s="154"/>
      <c r="M2" s="179"/>
      <c r="N2" s="179"/>
      <c r="O2" s="179"/>
      <c r="P2" s="154"/>
      <c r="Q2" s="154"/>
      <c r="R2" s="154"/>
      <c r="S2" s="154"/>
      <c r="T2" s="154"/>
      <c r="U2" s="154"/>
      <c r="V2" s="154"/>
      <c r="W2" s="158"/>
      <c r="X2" s="159"/>
      <c r="Y2" s="160"/>
      <c r="Z2" s="154"/>
      <c r="AA2" s="154"/>
      <c r="AB2" s="154"/>
      <c r="AC2" s="154"/>
      <c r="AD2" s="154"/>
      <c r="AE2" s="154"/>
      <c r="AF2" s="154"/>
      <c r="AG2" s="158"/>
      <c r="AH2" s="159"/>
      <c r="AI2" s="160"/>
      <c r="AJ2" s="154"/>
      <c r="AK2" s="154"/>
      <c r="AL2" s="154"/>
      <c r="AM2" s="154"/>
      <c r="AN2" s="154"/>
      <c r="AO2" s="154"/>
      <c r="AP2" s="154"/>
      <c r="AQ2" s="158"/>
      <c r="AR2" s="159"/>
      <c r="AS2" s="160"/>
      <c r="AT2" s="154"/>
      <c r="AU2" s="154"/>
      <c r="AV2" s="154"/>
      <c r="AW2" s="154"/>
      <c r="AX2" s="154"/>
      <c r="AY2" s="154"/>
      <c r="AZ2" s="154"/>
      <c r="BA2" s="158"/>
      <c r="BB2" s="159"/>
      <c r="BC2" s="160"/>
      <c r="BD2" s="154"/>
      <c r="BE2" s="154"/>
      <c r="BF2" s="154"/>
      <c r="BG2" s="154"/>
      <c r="BH2" s="154"/>
      <c r="BI2" s="154"/>
      <c r="BJ2" s="154"/>
      <c r="BK2" s="158"/>
      <c r="BL2" s="159"/>
      <c r="BM2" s="160"/>
      <c r="BN2" s="154"/>
      <c r="BO2" s="154"/>
      <c r="BP2" s="154"/>
      <c r="BQ2" s="154"/>
      <c r="BR2" s="154"/>
      <c r="BS2" s="154"/>
      <c r="BT2" s="154"/>
      <c r="BU2" s="158"/>
      <c r="BV2" s="159"/>
      <c r="BW2" s="160"/>
      <c r="BX2" s="154"/>
      <c r="BY2" s="154"/>
      <c r="BZ2" s="154"/>
      <c r="CA2" s="154"/>
      <c r="CB2" s="154"/>
      <c r="CC2" s="154"/>
      <c r="CD2" s="154"/>
      <c r="CE2" s="158"/>
      <c r="CF2" s="159"/>
      <c r="CG2" s="160"/>
      <c r="CH2" s="154"/>
      <c r="CI2" s="154"/>
      <c r="CJ2" s="154"/>
      <c r="CK2" s="154"/>
      <c r="CL2" s="154"/>
      <c r="CM2" s="154"/>
      <c r="CN2" s="154"/>
      <c r="CO2" s="158"/>
      <c r="CP2" s="159"/>
      <c r="CQ2" s="160"/>
      <c r="CR2" s="154"/>
      <c r="CS2" s="154"/>
      <c r="CT2" s="154"/>
      <c r="CU2" s="154"/>
      <c r="CV2" s="154"/>
      <c r="CW2" s="154"/>
      <c r="CX2" s="154"/>
      <c r="CY2" s="158"/>
      <c r="CZ2" s="159"/>
      <c r="DA2" s="160"/>
      <c r="DB2" s="15"/>
      <c r="DC2" s="13" t="s">
        <v>50</v>
      </c>
      <c r="DD2" s="13" t="s">
        <v>49</v>
      </c>
      <c r="DE2" s="13" t="s">
        <v>48</v>
      </c>
      <c r="DF2" s="13" t="s">
        <v>47</v>
      </c>
      <c r="DG2" s="13" t="s">
        <v>46</v>
      </c>
    </row>
    <row r="3" spans="1:112" s="1" customFormat="1" ht="28.5" customHeight="1" x14ac:dyDescent="0.2">
      <c r="A3" s="106" t="s">
        <v>36</v>
      </c>
      <c r="B3" s="106" t="s">
        <v>37</v>
      </c>
      <c r="C3" s="106" t="s">
        <v>39</v>
      </c>
      <c r="D3" s="106" t="s">
        <v>38</v>
      </c>
      <c r="E3" s="106" t="s">
        <v>10</v>
      </c>
      <c r="F3" s="103" t="s">
        <v>10</v>
      </c>
      <c r="G3" s="103" t="s">
        <v>40</v>
      </c>
      <c r="H3" s="104" t="s">
        <v>41</v>
      </c>
      <c r="I3" s="103" t="s">
        <v>56</v>
      </c>
      <c r="J3" s="104" t="s">
        <v>42</v>
      </c>
      <c r="K3" s="103" t="s">
        <v>57</v>
      </c>
      <c r="L3" s="104" t="s">
        <v>43</v>
      </c>
      <c r="M3" s="106" t="s">
        <v>9</v>
      </c>
      <c r="N3" s="106" t="s">
        <v>81</v>
      </c>
      <c r="O3" s="106" t="s">
        <v>44</v>
      </c>
      <c r="P3" s="103" t="s">
        <v>10</v>
      </c>
      <c r="Q3" s="103" t="s">
        <v>40</v>
      </c>
      <c r="R3" s="104" t="s">
        <v>41</v>
      </c>
      <c r="S3" s="103" t="s">
        <v>56</v>
      </c>
      <c r="T3" s="104" t="s">
        <v>42</v>
      </c>
      <c r="U3" s="103" t="s">
        <v>57</v>
      </c>
      <c r="V3" s="104" t="s">
        <v>43</v>
      </c>
      <c r="W3" s="102" t="s">
        <v>9</v>
      </c>
      <c r="X3" s="102" t="s">
        <v>81</v>
      </c>
      <c r="Y3" s="102" t="s">
        <v>44</v>
      </c>
      <c r="Z3" s="103" t="s">
        <v>10</v>
      </c>
      <c r="AA3" s="103" t="s">
        <v>40</v>
      </c>
      <c r="AB3" s="104" t="s">
        <v>41</v>
      </c>
      <c r="AC3" s="103" t="s">
        <v>56</v>
      </c>
      <c r="AD3" s="104" t="s">
        <v>42</v>
      </c>
      <c r="AE3" s="103" t="s">
        <v>57</v>
      </c>
      <c r="AF3" s="104" t="s">
        <v>43</v>
      </c>
      <c r="AG3" s="102" t="s">
        <v>9</v>
      </c>
      <c r="AH3" s="102" t="s">
        <v>81</v>
      </c>
      <c r="AI3" s="102" t="s">
        <v>44</v>
      </c>
      <c r="AJ3" s="103" t="s">
        <v>10</v>
      </c>
      <c r="AK3" s="103" t="s">
        <v>40</v>
      </c>
      <c r="AL3" s="104" t="s">
        <v>41</v>
      </c>
      <c r="AM3" s="103" t="s">
        <v>56</v>
      </c>
      <c r="AN3" s="104" t="s">
        <v>42</v>
      </c>
      <c r="AO3" s="103" t="s">
        <v>57</v>
      </c>
      <c r="AP3" s="104" t="s">
        <v>43</v>
      </c>
      <c r="AQ3" s="102" t="s">
        <v>9</v>
      </c>
      <c r="AR3" s="102" t="s">
        <v>81</v>
      </c>
      <c r="AS3" s="102" t="s">
        <v>44</v>
      </c>
      <c r="AT3" s="103" t="s">
        <v>10</v>
      </c>
      <c r="AU3" s="103" t="s">
        <v>40</v>
      </c>
      <c r="AV3" s="104" t="s">
        <v>41</v>
      </c>
      <c r="AW3" s="103" t="s">
        <v>56</v>
      </c>
      <c r="AX3" s="104" t="s">
        <v>42</v>
      </c>
      <c r="AY3" s="103" t="s">
        <v>57</v>
      </c>
      <c r="AZ3" s="104" t="s">
        <v>43</v>
      </c>
      <c r="BA3" s="102" t="s">
        <v>9</v>
      </c>
      <c r="BB3" s="102" t="s">
        <v>81</v>
      </c>
      <c r="BC3" s="102" t="s">
        <v>44</v>
      </c>
      <c r="BD3" s="103" t="s">
        <v>10</v>
      </c>
      <c r="BE3" s="103" t="s">
        <v>40</v>
      </c>
      <c r="BF3" s="104" t="s">
        <v>41</v>
      </c>
      <c r="BG3" s="103" t="s">
        <v>56</v>
      </c>
      <c r="BH3" s="104" t="s">
        <v>42</v>
      </c>
      <c r="BI3" s="103" t="s">
        <v>57</v>
      </c>
      <c r="BJ3" s="104" t="s">
        <v>43</v>
      </c>
      <c r="BK3" s="102" t="s">
        <v>9</v>
      </c>
      <c r="BL3" s="102" t="s">
        <v>81</v>
      </c>
      <c r="BM3" s="102" t="s">
        <v>44</v>
      </c>
      <c r="BN3" s="103" t="s">
        <v>10</v>
      </c>
      <c r="BO3" s="103" t="s">
        <v>40</v>
      </c>
      <c r="BP3" s="104" t="s">
        <v>41</v>
      </c>
      <c r="BQ3" s="103" t="s">
        <v>56</v>
      </c>
      <c r="BR3" s="104" t="s">
        <v>42</v>
      </c>
      <c r="BS3" s="103" t="s">
        <v>57</v>
      </c>
      <c r="BT3" s="104" t="s">
        <v>43</v>
      </c>
      <c r="BU3" s="102" t="s">
        <v>9</v>
      </c>
      <c r="BV3" s="102" t="s">
        <v>81</v>
      </c>
      <c r="BW3" s="102" t="s">
        <v>44</v>
      </c>
      <c r="BX3" s="103" t="s">
        <v>10</v>
      </c>
      <c r="BY3" s="103" t="s">
        <v>40</v>
      </c>
      <c r="BZ3" s="104" t="s">
        <v>41</v>
      </c>
      <c r="CA3" s="103" t="s">
        <v>56</v>
      </c>
      <c r="CB3" s="104" t="s">
        <v>42</v>
      </c>
      <c r="CC3" s="103" t="s">
        <v>57</v>
      </c>
      <c r="CD3" s="104" t="s">
        <v>43</v>
      </c>
      <c r="CE3" s="102" t="s">
        <v>9</v>
      </c>
      <c r="CF3" s="102" t="s">
        <v>81</v>
      </c>
      <c r="CG3" s="102" t="s">
        <v>44</v>
      </c>
      <c r="CH3" s="103" t="s">
        <v>10</v>
      </c>
      <c r="CI3" s="103" t="s">
        <v>40</v>
      </c>
      <c r="CJ3" s="104" t="s">
        <v>41</v>
      </c>
      <c r="CK3" s="103" t="s">
        <v>56</v>
      </c>
      <c r="CL3" s="104" t="s">
        <v>42</v>
      </c>
      <c r="CM3" s="103" t="s">
        <v>57</v>
      </c>
      <c r="CN3" s="104" t="s">
        <v>43</v>
      </c>
      <c r="CO3" s="102" t="s">
        <v>9</v>
      </c>
      <c r="CP3" s="102" t="s">
        <v>81</v>
      </c>
      <c r="CQ3" s="102" t="s">
        <v>44</v>
      </c>
      <c r="CR3" s="103" t="s">
        <v>10</v>
      </c>
      <c r="CS3" s="103" t="s">
        <v>40</v>
      </c>
      <c r="CT3" s="104" t="s">
        <v>41</v>
      </c>
      <c r="CU3" s="103" t="s">
        <v>56</v>
      </c>
      <c r="CV3" s="104" t="s">
        <v>42</v>
      </c>
      <c r="CW3" s="103" t="s">
        <v>57</v>
      </c>
      <c r="CX3" s="104" t="s">
        <v>43</v>
      </c>
      <c r="CY3" s="102" t="s">
        <v>9</v>
      </c>
      <c r="CZ3" s="102" t="s">
        <v>81</v>
      </c>
      <c r="DA3" s="102" t="s">
        <v>44</v>
      </c>
      <c r="DB3" s="15"/>
      <c r="DC3" s="13" t="s">
        <v>59</v>
      </c>
      <c r="DD3" s="13" t="s">
        <v>60</v>
      </c>
      <c r="DE3" s="13" t="s">
        <v>61</v>
      </c>
      <c r="DF3" s="13" t="s">
        <v>62</v>
      </c>
      <c r="DG3" s="13" t="s">
        <v>63</v>
      </c>
    </row>
    <row r="4" spans="1:112" ht="71.25" customHeight="1" x14ac:dyDescent="0.2">
      <c r="A4" s="30">
        <v>4.01</v>
      </c>
      <c r="B4" s="86" t="s">
        <v>690</v>
      </c>
      <c r="C4" s="88" t="s">
        <v>114</v>
      </c>
      <c r="D4" s="89" t="s">
        <v>112</v>
      </c>
      <c r="E4" s="88" t="s">
        <v>74</v>
      </c>
      <c r="F4" s="84" t="s">
        <v>48</v>
      </c>
      <c r="G4" s="84" t="s">
        <v>62</v>
      </c>
      <c r="H4" s="27" t="str">
        <f>IFERROR(INDEX(Consequences,MATCH(G4,'Ratings Tables'!$A$5:$A$9,FALSE),MATCH(F4,'Ratings Tables'!$B$4:$F$4,FALSE)),"")</f>
        <v>Medium</v>
      </c>
      <c r="I4" s="84" t="s">
        <v>61</v>
      </c>
      <c r="J4" s="27" t="str">
        <f>IFERROR(INDEX(Consequences,MATCH(I4,'Ratings Tables'!$A$5:$A$9,FALSE),MATCH(F4,'Ratings Tables'!$B$4:$F$4,FALSE)),"")</f>
        <v>Medium</v>
      </c>
      <c r="K4" s="84" t="s">
        <v>61</v>
      </c>
      <c r="L4" s="27" t="str">
        <f>IFERROR(INDEX(Consequences,MATCH(K4,'Ratings Tables'!$A$5:$A$9,FALSE),MATCH(F4,'Ratings Tables'!$B$4:$F$4,FALSE)),"")</f>
        <v>Medium</v>
      </c>
      <c r="M4" s="90" t="s">
        <v>229</v>
      </c>
      <c r="N4" s="90" t="s">
        <v>135</v>
      </c>
      <c r="O4" s="101" t="s">
        <v>35</v>
      </c>
      <c r="P4" s="120" t="s">
        <v>47</v>
      </c>
      <c r="Q4" s="120" t="s">
        <v>61</v>
      </c>
      <c r="R4" s="149" t="str">
        <f>IFERROR(INDEX(Consequences,MATCH(Q4,'Ratings Tables'!$A$5:$A$9,FALSE),MATCH(P4,'Ratings Tables'!$B$4:$F$4,FALSE)),"")</f>
        <v>High</v>
      </c>
      <c r="S4" s="84" t="s">
        <v>61</v>
      </c>
      <c r="T4" s="149" t="str">
        <f>IFERROR(INDEX(Consequences,MATCH(S4,'Ratings Tables'!$A$5:$A$9,FALSE),MATCH(P4,'Ratings Tables'!$B$4:$F$4,FALSE)),"")</f>
        <v>High</v>
      </c>
      <c r="U4" s="84" t="s">
        <v>61</v>
      </c>
      <c r="V4" s="149" t="str">
        <f>IFERROR(INDEX(Consequences,MATCH(U4,'Ratings Tables'!$A$5:$A$9,FALSE),MATCH(P4,'Ratings Tables'!$B$4:$F$4,FALSE)),"")</f>
        <v>High</v>
      </c>
      <c r="W4" s="111" t="s">
        <v>211</v>
      </c>
      <c r="X4" s="111" t="s">
        <v>358</v>
      </c>
      <c r="Y4" s="111" t="s">
        <v>390</v>
      </c>
      <c r="Z4" s="84" t="s">
        <v>48</v>
      </c>
      <c r="AA4" s="84" t="s">
        <v>62</v>
      </c>
      <c r="AB4" s="27" t="str">
        <f>IFERROR(INDEX(Consequences,MATCH(AA4,'Ratings Tables'!$A$5:$A$9,FALSE),MATCH(Z4,'Ratings Tables'!$B$4:$F$4,FALSE)),"")</f>
        <v>Medium</v>
      </c>
      <c r="AC4" s="84" t="s">
        <v>61</v>
      </c>
      <c r="AD4" s="27" t="str">
        <f>IFERROR(INDEX(Consequences,MATCH(AC4,'Ratings Tables'!$A$5:$A$9,FALSE),MATCH(Z4,'Ratings Tables'!$B$4:$F$4,FALSE)),"")</f>
        <v>Medium</v>
      </c>
      <c r="AE4" s="84" t="s">
        <v>61</v>
      </c>
      <c r="AF4" s="27" t="str">
        <f>IFERROR(INDEX(Consequences,MATCH(AE4,'Ratings Tables'!$A$5:$A$9,FALSE),MATCH(Z4,'Ratings Tables'!$B$4:$F$4,FALSE)),"")</f>
        <v>Medium</v>
      </c>
      <c r="AG4" s="105"/>
      <c r="AH4" s="105"/>
      <c r="AI4" s="105"/>
      <c r="AJ4" s="84" t="s">
        <v>48</v>
      </c>
      <c r="AK4" s="84" t="s">
        <v>62</v>
      </c>
      <c r="AL4" s="27" t="str">
        <f>IFERROR(INDEX(Consequences,MATCH(AK4,'Ratings Tables'!$A$5:$A$9,FALSE),MATCH(AJ4,'Ratings Tables'!$B$4:$F$4,FALSE)),"")</f>
        <v>Medium</v>
      </c>
      <c r="AM4" s="84" t="s">
        <v>61</v>
      </c>
      <c r="AN4" s="27" t="str">
        <f>IFERROR(INDEX(Consequences,MATCH(AM4,'Ratings Tables'!$A$5:$A$9,FALSE),MATCH(AJ4,'Ratings Tables'!$B$4:$F$4,FALSE)),"")</f>
        <v>Medium</v>
      </c>
      <c r="AO4" s="84" t="s">
        <v>61</v>
      </c>
      <c r="AP4" s="27" t="str">
        <f>IFERROR(INDEX(Consequences,MATCH(AO4,'Ratings Tables'!$A$5:$A$9,FALSE),MATCH(AJ4,'Ratings Tables'!$B$4:$F$4,FALSE)),"")</f>
        <v>Medium</v>
      </c>
      <c r="AQ4" s="105"/>
      <c r="AR4" s="105"/>
      <c r="AS4" s="105"/>
      <c r="AT4" s="84" t="s">
        <v>48</v>
      </c>
      <c r="AU4" s="84" t="s">
        <v>62</v>
      </c>
      <c r="AV4" s="27" t="str">
        <f>IFERROR(INDEX(Consequences,MATCH(AU4,'Ratings Tables'!$A$5:$A$9,FALSE),MATCH(AT4,'Ratings Tables'!$B$4:$F$4,FALSE)),"")</f>
        <v>Medium</v>
      </c>
      <c r="AW4" s="84" t="s">
        <v>61</v>
      </c>
      <c r="AX4" s="27" t="str">
        <f>IFERROR(INDEX(Consequences,MATCH(AW4,'Ratings Tables'!$A$5:$A$9,FALSE),MATCH(AT4,'Ratings Tables'!$B$4:$F$4,FALSE)),"")</f>
        <v>Medium</v>
      </c>
      <c r="AY4" s="84" t="s">
        <v>61</v>
      </c>
      <c r="AZ4" s="27" t="str">
        <f>IFERROR(INDEX(Consequences,MATCH(AY4,'Ratings Tables'!$A$5:$A$9,FALSE),MATCH(AT4,'Ratings Tables'!$B$4:$F$4,FALSE)),"")</f>
        <v>Medium</v>
      </c>
      <c r="BA4" s="105"/>
      <c r="BB4" s="105"/>
      <c r="BC4" s="105"/>
      <c r="BD4" s="84" t="s">
        <v>48</v>
      </c>
      <c r="BE4" s="84" t="s">
        <v>62</v>
      </c>
      <c r="BF4" s="27" t="str">
        <f>IFERROR(INDEX(Consequences,MATCH(BE4,'Ratings Tables'!$A$5:$A$9,FALSE),MATCH(BD4,'Ratings Tables'!$B$4:$F$4,FALSE)),"")</f>
        <v>Medium</v>
      </c>
      <c r="BG4" s="84" t="s">
        <v>61</v>
      </c>
      <c r="BH4" s="27" t="str">
        <f>IFERROR(INDEX(Consequences,MATCH(BG4,'Ratings Tables'!$A$5:$A$9,FALSE),MATCH(BD4,'Ratings Tables'!$B$4:$F$4,FALSE)),"")</f>
        <v>Medium</v>
      </c>
      <c r="BI4" s="84" t="s">
        <v>61</v>
      </c>
      <c r="BJ4" s="27" t="str">
        <f>IFERROR(INDEX(Consequences,MATCH(BI4,'Ratings Tables'!$A$5:$A$9,FALSE),MATCH(BD4,'Ratings Tables'!$B$4:$F$4,FALSE)),"")</f>
        <v>Medium</v>
      </c>
      <c r="BK4" s="105"/>
      <c r="BL4" s="105"/>
      <c r="BM4" s="105"/>
      <c r="BN4" s="84" t="s">
        <v>48</v>
      </c>
      <c r="BO4" s="84" t="s">
        <v>62</v>
      </c>
      <c r="BP4" s="27" t="str">
        <f>IFERROR(INDEX(Consequences,MATCH(BO4,'Ratings Tables'!$A$5:$A$9,FALSE),MATCH(BN4,'Ratings Tables'!$B$4:$F$4,FALSE)),"")</f>
        <v>Medium</v>
      </c>
      <c r="BQ4" s="84" t="s">
        <v>61</v>
      </c>
      <c r="BR4" s="27" t="str">
        <f>IFERROR(INDEX(Consequences,MATCH(BQ4,'Ratings Tables'!$A$5:$A$9,FALSE),MATCH(BN4,'Ratings Tables'!$B$4:$F$4,FALSE)),"")</f>
        <v>Medium</v>
      </c>
      <c r="BS4" s="84" t="s">
        <v>61</v>
      </c>
      <c r="BT4" s="27" t="str">
        <f>IFERROR(INDEX(Consequences,MATCH(BS4,'Ratings Tables'!$A$5:$A$9,FALSE),MATCH(BN4,'Ratings Tables'!$B$4:$F$4,FALSE)),"")</f>
        <v>Medium</v>
      </c>
      <c r="BU4" s="105"/>
      <c r="BV4" s="105"/>
      <c r="BW4" s="105"/>
      <c r="BX4" s="84" t="s">
        <v>48</v>
      </c>
      <c r="BY4" s="84" t="s">
        <v>62</v>
      </c>
      <c r="BZ4" s="27" t="str">
        <f>IFERROR(INDEX(Consequences,MATCH(BY4,'Ratings Tables'!$A$5:$A$9,FALSE),MATCH(BX4,'Ratings Tables'!$B$4:$F$4,FALSE)),"")</f>
        <v>Medium</v>
      </c>
      <c r="CA4" s="84" t="s">
        <v>61</v>
      </c>
      <c r="CB4" s="27" t="str">
        <f>IFERROR(INDEX(Consequences,MATCH(CA4,'Ratings Tables'!$A$5:$A$9,FALSE),MATCH(BX4,'Ratings Tables'!$B$4:$F$4,FALSE)),"")</f>
        <v>Medium</v>
      </c>
      <c r="CC4" s="84" t="s">
        <v>61</v>
      </c>
      <c r="CD4" s="27" t="str">
        <f>IFERROR(INDEX(Consequences,MATCH(CC4,'Ratings Tables'!$A$5:$A$9,FALSE),MATCH(BX4,'Ratings Tables'!$B$4:$F$4,FALSE)),"")</f>
        <v>Medium</v>
      </c>
      <c r="CE4" s="105"/>
      <c r="CF4" s="105"/>
      <c r="CG4" s="105"/>
      <c r="CH4" s="84" t="s">
        <v>48</v>
      </c>
      <c r="CI4" s="84" t="s">
        <v>62</v>
      </c>
      <c r="CJ4" s="27" t="str">
        <f>IFERROR(INDEX(Consequences,MATCH(CI4,'Ratings Tables'!$A$5:$A$9,FALSE),MATCH(CH4,'Ratings Tables'!$B$4:$F$4,FALSE)),"")</f>
        <v>Medium</v>
      </c>
      <c r="CK4" s="84" t="s">
        <v>61</v>
      </c>
      <c r="CL4" s="27" t="str">
        <f>IFERROR(INDEX(Consequences,MATCH(CK4,'Ratings Tables'!$A$5:$A$9,FALSE),MATCH(CH4,'Ratings Tables'!$B$4:$F$4,FALSE)),"")</f>
        <v>Medium</v>
      </c>
      <c r="CM4" s="84" t="s">
        <v>61</v>
      </c>
      <c r="CN4" s="27" t="str">
        <f>IFERROR(INDEX(Consequences,MATCH(CM4,'Ratings Tables'!$A$5:$A$9,FALSE),MATCH(CH4,'Ratings Tables'!$B$4:$F$4,FALSE)),"")</f>
        <v>Medium</v>
      </c>
      <c r="CO4" s="105"/>
      <c r="CP4" s="105"/>
      <c r="CQ4" s="105"/>
      <c r="CR4" s="84" t="s">
        <v>48</v>
      </c>
      <c r="CS4" s="84" t="s">
        <v>62</v>
      </c>
      <c r="CT4" s="27" t="str">
        <f>IFERROR(INDEX(Consequences,MATCH(CS4,'Ratings Tables'!$A$5:$A$9,FALSE),MATCH(CR4,'Ratings Tables'!$B$4:$F$4,FALSE)),"")</f>
        <v>Medium</v>
      </c>
      <c r="CU4" s="84" t="s">
        <v>61</v>
      </c>
      <c r="CV4" s="27" t="str">
        <f>IFERROR(INDEX(Consequences,MATCH(CU4,'Ratings Tables'!$A$5:$A$9,FALSE),MATCH(CR4,'Ratings Tables'!$B$4:$F$4,FALSE)),"")</f>
        <v>Medium</v>
      </c>
      <c r="CW4" s="84" t="s">
        <v>61</v>
      </c>
      <c r="CX4" s="27" t="str">
        <f>IFERROR(INDEX(Consequences,MATCH(CW4,'Ratings Tables'!$A$5:$A$9,FALSE),MATCH(CR4,'Ratings Tables'!$B$4:$F$4,FALSE)),"")</f>
        <v>Medium</v>
      </c>
      <c r="CY4" s="105"/>
      <c r="CZ4" s="105"/>
      <c r="DA4" s="105"/>
      <c r="DB4" s="14"/>
      <c r="DC4" s="13" t="s">
        <v>690</v>
      </c>
      <c r="DD4" s="13" t="s">
        <v>691</v>
      </c>
      <c r="DE4" s="13" t="s">
        <v>35</v>
      </c>
      <c r="DF4" s="13" t="s">
        <v>35</v>
      </c>
      <c r="DG4" s="13" t="s">
        <v>35</v>
      </c>
      <c r="DH4" s="13"/>
    </row>
    <row r="5" spans="1:112" ht="60" customHeight="1" x14ac:dyDescent="0.2">
      <c r="A5" s="121">
        <v>4.0199999999999996</v>
      </c>
      <c r="B5" s="86" t="s">
        <v>690</v>
      </c>
      <c r="C5" s="88" t="s">
        <v>111</v>
      </c>
      <c r="D5" s="89" t="s">
        <v>195</v>
      </c>
      <c r="E5" s="88" t="s">
        <v>74</v>
      </c>
      <c r="F5" s="84" t="s">
        <v>48</v>
      </c>
      <c r="G5" s="84" t="s">
        <v>62</v>
      </c>
      <c r="H5" s="27" t="str">
        <f>IFERROR(INDEX(Consequences,MATCH(G5,'Ratings Tables'!$A$5:$A$9,FALSE),MATCH(F5,'Ratings Tables'!$B$4:$F$4,FALSE)),"")</f>
        <v>Medium</v>
      </c>
      <c r="I5" s="84" t="s">
        <v>61</v>
      </c>
      <c r="J5" s="27" t="str">
        <f>IFERROR(INDEX(Consequences,MATCH(I5,'Ratings Tables'!$A$5:$A$9,FALSE),MATCH(F5,'Ratings Tables'!$B$4:$F$4,FALSE)),"")</f>
        <v>Medium</v>
      </c>
      <c r="K5" s="84" t="s">
        <v>60</v>
      </c>
      <c r="L5" s="27" t="str">
        <f>IFERROR(INDEX(Consequences,MATCH(K5,'Ratings Tables'!$A$5:$A$9,FALSE),MATCH(F5,'Ratings Tables'!$B$4:$F$4,FALSE)),"")</f>
        <v>High</v>
      </c>
      <c r="M5" s="90" t="s">
        <v>137</v>
      </c>
      <c r="N5" s="90" t="s">
        <v>325</v>
      </c>
      <c r="O5" s="147" t="s">
        <v>35</v>
      </c>
      <c r="P5" s="120" t="s">
        <v>47</v>
      </c>
      <c r="Q5" s="84" t="s">
        <v>62</v>
      </c>
      <c r="R5" s="27" t="str">
        <f>IFERROR(INDEX(Consequences,MATCH(Q5,'Ratings Tables'!$A$5:$A$9,FALSE),MATCH(P5,'Ratings Tables'!$B$4:$F$4,FALSE)),"")</f>
        <v>Medium</v>
      </c>
      <c r="S5" s="84" t="s">
        <v>61</v>
      </c>
      <c r="T5" s="149" t="str">
        <f>IFERROR(INDEX(Consequences,MATCH(S5,'Ratings Tables'!$A$5:$A$9,FALSE),MATCH(P5,'Ratings Tables'!$B$4:$F$4,FALSE)),"")</f>
        <v>High</v>
      </c>
      <c r="U5" s="84" t="s">
        <v>61</v>
      </c>
      <c r="V5" s="149" t="str">
        <f>IFERROR(INDEX(Consequences,MATCH(U5,'Ratings Tables'!$A$5:$A$9,FALSE),MATCH(P5,'Ratings Tables'!$B$4:$F$4,FALSE)),"")</f>
        <v>High</v>
      </c>
      <c r="W5" s="111"/>
      <c r="X5" s="111" t="s">
        <v>391</v>
      </c>
      <c r="Y5" s="111"/>
      <c r="Z5" s="120" t="s">
        <v>47</v>
      </c>
      <c r="AA5" s="120" t="s">
        <v>61</v>
      </c>
      <c r="AB5" s="149" t="str">
        <f>IFERROR(INDEX(Consequences,MATCH(AA5,'Ratings Tables'!$A$5:$A$9,FALSE),MATCH(Z5,'Ratings Tables'!$B$4:$F$4,FALSE)),"")</f>
        <v>High</v>
      </c>
      <c r="AC5" s="120" t="s">
        <v>60</v>
      </c>
      <c r="AD5" s="149" t="str">
        <f>IFERROR(INDEX(Consequences,MATCH(AC5,'Ratings Tables'!$A$5:$A$9,FALSE),MATCH(Z5,'Ratings Tables'!$B$4:$F$4,FALSE)),"")</f>
        <v>Extreme</v>
      </c>
      <c r="AE5" s="120" t="s">
        <v>60</v>
      </c>
      <c r="AF5" s="149" t="str">
        <f>IFERROR(INDEX(Consequences,MATCH(AE5,'Ratings Tables'!$A$5:$A$9,FALSE),MATCH(Z5,'Ratings Tables'!$B$4:$F$4,FALSE)),"")</f>
        <v>Extreme</v>
      </c>
      <c r="AG5" s="105"/>
      <c r="AH5" s="105"/>
      <c r="AI5" s="131"/>
      <c r="AJ5" s="84" t="s">
        <v>48</v>
      </c>
      <c r="AK5" s="84" t="s">
        <v>62</v>
      </c>
      <c r="AL5" s="27" t="str">
        <f>IFERROR(INDEX(Consequences,MATCH(AK5,'Ratings Tables'!$A$5:$A$9,FALSE),MATCH(AJ5,'Ratings Tables'!$B$4:$F$4,FALSE)),"")</f>
        <v>Medium</v>
      </c>
      <c r="AM5" s="84" t="s">
        <v>61</v>
      </c>
      <c r="AN5" s="27" t="str">
        <f>IFERROR(INDEX(Consequences,MATCH(AM5,'Ratings Tables'!$A$5:$A$9,FALSE),MATCH(AJ5,'Ratings Tables'!$B$4:$F$4,FALSE)),"")</f>
        <v>Medium</v>
      </c>
      <c r="AO5" s="84" t="s">
        <v>61</v>
      </c>
      <c r="AP5" s="27" t="str">
        <f>IFERROR(INDEX(Consequences,MATCH(AO5,'Ratings Tables'!$A$5:$A$9,FALSE),MATCH(AJ5,'Ratings Tables'!$B$4:$F$4,FALSE)),"")</f>
        <v>Medium</v>
      </c>
      <c r="AQ5" s="105"/>
      <c r="AR5" s="105"/>
      <c r="AS5" s="105"/>
      <c r="AT5" s="84" t="s">
        <v>48</v>
      </c>
      <c r="AU5" s="84" t="s">
        <v>62</v>
      </c>
      <c r="AV5" s="27" t="str">
        <f>IFERROR(INDEX(Consequences,MATCH(AU5,'Ratings Tables'!$A$5:$A$9,FALSE),MATCH(AT5,'Ratings Tables'!$B$4:$F$4,FALSE)),"")</f>
        <v>Medium</v>
      </c>
      <c r="AW5" s="84" t="s">
        <v>61</v>
      </c>
      <c r="AX5" s="27" t="str">
        <f>IFERROR(INDEX(Consequences,MATCH(AW5,'Ratings Tables'!$A$5:$A$9,FALSE),MATCH(AT5,'Ratings Tables'!$B$4:$F$4,FALSE)),"")</f>
        <v>Medium</v>
      </c>
      <c r="AY5" s="84" t="s">
        <v>61</v>
      </c>
      <c r="AZ5" s="27" t="str">
        <f>IFERROR(INDEX(Consequences,MATCH(AY5,'Ratings Tables'!$A$5:$A$9,FALSE),MATCH(AT5,'Ratings Tables'!$B$4:$F$4,FALSE)),"")</f>
        <v>Medium</v>
      </c>
      <c r="BA5" s="105"/>
      <c r="BB5" s="105"/>
      <c r="BC5" s="105"/>
      <c r="BD5" s="84" t="s">
        <v>48</v>
      </c>
      <c r="BE5" s="84" t="s">
        <v>62</v>
      </c>
      <c r="BF5" s="27" t="str">
        <f>IFERROR(INDEX(Consequences,MATCH(BE5,'Ratings Tables'!$A$5:$A$9,FALSE),MATCH(BD5,'Ratings Tables'!$B$4:$F$4,FALSE)),"")</f>
        <v>Medium</v>
      </c>
      <c r="BG5" s="84" t="s">
        <v>61</v>
      </c>
      <c r="BH5" s="27" t="str">
        <f>IFERROR(INDEX(Consequences,MATCH(BG5,'Ratings Tables'!$A$5:$A$9,FALSE),MATCH(BD5,'Ratings Tables'!$B$4:$F$4,FALSE)),"")</f>
        <v>Medium</v>
      </c>
      <c r="BI5" s="84" t="s">
        <v>61</v>
      </c>
      <c r="BJ5" s="27" t="str">
        <f>IFERROR(INDEX(Consequences,MATCH(BI5,'Ratings Tables'!$A$5:$A$9,FALSE),MATCH(BD5,'Ratings Tables'!$B$4:$F$4,FALSE)),"")</f>
        <v>Medium</v>
      </c>
      <c r="BK5" s="105"/>
      <c r="BL5" s="105"/>
      <c r="BM5" s="105"/>
      <c r="BN5" s="84" t="s">
        <v>48</v>
      </c>
      <c r="BO5" s="84" t="s">
        <v>62</v>
      </c>
      <c r="BP5" s="27" t="str">
        <f>IFERROR(INDEX(Consequences,MATCH(BO5,'Ratings Tables'!$A$5:$A$9,FALSE),MATCH(BN5,'Ratings Tables'!$B$4:$F$4,FALSE)),"")</f>
        <v>Medium</v>
      </c>
      <c r="BQ5" s="84" t="s">
        <v>61</v>
      </c>
      <c r="BR5" s="27" t="str">
        <f>IFERROR(INDEX(Consequences,MATCH(BQ5,'Ratings Tables'!$A$5:$A$9,FALSE),MATCH(BN5,'Ratings Tables'!$B$4:$F$4,FALSE)),"")</f>
        <v>Medium</v>
      </c>
      <c r="BS5" s="84" t="s">
        <v>61</v>
      </c>
      <c r="BT5" s="27" t="str">
        <f>IFERROR(INDEX(Consequences,MATCH(BS5,'Ratings Tables'!$A$5:$A$9,FALSE),MATCH(BN5,'Ratings Tables'!$B$4:$F$4,FALSE)),"")</f>
        <v>Medium</v>
      </c>
      <c r="BU5" s="105"/>
      <c r="BV5" s="105"/>
      <c r="BW5" s="105"/>
      <c r="BX5" s="84" t="s">
        <v>48</v>
      </c>
      <c r="BY5" s="84" t="s">
        <v>62</v>
      </c>
      <c r="BZ5" s="27" t="str">
        <f>IFERROR(INDEX(Consequences,MATCH(BY5,'Ratings Tables'!$A$5:$A$9,FALSE),MATCH(BX5,'Ratings Tables'!$B$4:$F$4,FALSE)),"")</f>
        <v>Medium</v>
      </c>
      <c r="CA5" s="84" t="s">
        <v>61</v>
      </c>
      <c r="CB5" s="27" t="str">
        <f>IFERROR(INDEX(Consequences,MATCH(CA5,'Ratings Tables'!$A$5:$A$9,FALSE),MATCH(BX5,'Ratings Tables'!$B$4:$F$4,FALSE)),"")</f>
        <v>Medium</v>
      </c>
      <c r="CC5" s="84" t="s">
        <v>61</v>
      </c>
      <c r="CD5" s="27" t="str">
        <f>IFERROR(INDEX(Consequences,MATCH(CC5,'Ratings Tables'!$A$5:$A$9,FALSE),MATCH(BX5,'Ratings Tables'!$B$4:$F$4,FALSE)),"")</f>
        <v>Medium</v>
      </c>
      <c r="CE5" s="105"/>
      <c r="CF5" s="105"/>
      <c r="CG5" s="105"/>
      <c r="CH5" s="84" t="s">
        <v>48</v>
      </c>
      <c r="CI5" s="84" t="s">
        <v>62</v>
      </c>
      <c r="CJ5" s="27" t="str">
        <f>IFERROR(INDEX(Consequences,MATCH(CI5,'Ratings Tables'!$A$5:$A$9,FALSE),MATCH(CH5,'Ratings Tables'!$B$4:$F$4,FALSE)),"")</f>
        <v>Medium</v>
      </c>
      <c r="CK5" s="84" t="s">
        <v>61</v>
      </c>
      <c r="CL5" s="27" t="str">
        <f>IFERROR(INDEX(Consequences,MATCH(CK5,'Ratings Tables'!$A$5:$A$9,FALSE),MATCH(CH5,'Ratings Tables'!$B$4:$F$4,FALSE)),"")</f>
        <v>Medium</v>
      </c>
      <c r="CM5" s="84" t="s">
        <v>61</v>
      </c>
      <c r="CN5" s="27" t="str">
        <f>IFERROR(INDEX(Consequences,MATCH(CM5,'Ratings Tables'!$A$5:$A$9,FALSE),MATCH(CH5,'Ratings Tables'!$B$4:$F$4,FALSE)),"")</f>
        <v>Medium</v>
      </c>
      <c r="CO5" s="105"/>
      <c r="CP5" s="105"/>
      <c r="CQ5" s="105"/>
      <c r="CR5" s="84" t="s">
        <v>48</v>
      </c>
      <c r="CS5" s="84" t="s">
        <v>62</v>
      </c>
      <c r="CT5" s="27" t="str">
        <f>IFERROR(INDEX(Consequences,MATCH(CS5,'Ratings Tables'!$A$5:$A$9,FALSE),MATCH(CR5,'Ratings Tables'!$B$4:$F$4,FALSE)),"")</f>
        <v>Medium</v>
      </c>
      <c r="CU5" s="84" t="s">
        <v>61</v>
      </c>
      <c r="CV5" s="27" t="str">
        <f>IFERROR(INDEX(Consequences,MATCH(CU5,'Ratings Tables'!$A$5:$A$9,FALSE),MATCH(CR5,'Ratings Tables'!$B$4:$F$4,FALSE)),"")</f>
        <v>Medium</v>
      </c>
      <c r="CW5" s="84" t="s">
        <v>61</v>
      </c>
      <c r="CX5" s="27" t="str">
        <f>IFERROR(INDEX(Consequences,MATCH(CW5,'Ratings Tables'!$A$5:$A$9,FALSE),MATCH(CR5,'Ratings Tables'!$B$4:$F$4,FALSE)),"")</f>
        <v>Medium</v>
      </c>
      <c r="CY5" s="105"/>
      <c r="CZ5" s="105"/>
      <c r="DA5" s="105"/>
      <c r="DB5" s="14"/>
      <c r="DC5" s="13"/>
      <c r="DD5" s="13"/>
      <c r="DE5" s="13"/>
      <c r="DF5" s="13"/>
    </row>
    <row r="6" spans="1:112" ht="60" customHeight="1" x14ac:dyDescent="0.2">
      <c r="A6" s="30">
        <v>4.03</v>
      </c>
      <c r="B6" s="86" t="s">
        <v>690</v>
      </c>
      <c r="C6" s="88" t="s">
        <v>111</v>
      </c>
      <c r="D6" s="89" t="s">
        <v>196</v>
      </c>
      <c r="E6" s="88" t="s">
        <v>74</v>
      </c>
      <c r="F6" s="84" t="s">
        <v>49</v>
      </c>
      <c r="G6" s="84" t="s">
        <v>62</v>
      </c>
      <c r="H6" s="27" t="str">
        <f>IFERROR(INDEX(Consequences,MATCH(G6,'Ratings Tables'!$A$5:$A$9,FALSE),MATCH(F6,'Ratings Tables'!$B$4:$F$4,FALSE)),"")</f>
        <v>Low</v>
      </c>
      <c r="I6" s="84" t="s">
        <v>61</v>
      </c>
      <c r="J6" s="27" t="str">
        <f>IFERROR(INDEX(Consequences,MATCH(I6,'Ratings Tables'!$A$5:$A$9,FALSE),MATCH(F6,'Ratings Tables'!$B$4:$F$4,FALSE)),"")</f>
        <v>Medium</v>
      </c>
      <c r="K6" s="84" t="s">
        <v>61</v>
      </c>
      <c r="L6" s="27" t="str">
        <f>IFERROR(INDEX(Consequences,MATCH(K6,'Ratings Tables'!$A$5:$A$9,FALSE),MATCH(F6,'Ratings Tables'!$B$4:$F$4,FALSE)),"")</f>
        <v>Medium</v>
      </c>
      <c r="M6" s="90" t="s">
        <v>137</v>
      </c>
      <c r="N6" s="90" t="s">
        <v>228</v>
      </c>
      <c r="O6" s="144" t="s">
        <v>35</v>
      </c>
      <c r="P6" s="84" t="s">
        <v>49</v>
      </c>
      <c r="Q6" s="84" t="s">
        <v>62</v>
      </c>
      <c r="R6" s="27" t="str">
        <f>IFERROR(INDEX(Consequences,MATCH(Q6,'Ratings Tables'!$A$5:$A$9,FALSE),MATCH(P6,'Ratings Tables'!$B$4:$F$4,FALSE)),"")</f>
        <v>Low</v>
      </c>
      <c r="S6" s="84" t="s">
        <v>61</v>
      </c>
      <c r="T6" s="27" t="str">
        <f>IFERROR(INDEX(Consequences,MATCH(S6,'Ratings Tables'!$A$5:$A$9,FALSE),MATCH(P6,'Ratings Tables'!$B$4:$F$4,FALSE)),"")</f>
        <v>Medium</v>
      </c>
      <c r="U6" s="84" t="s">
        <v>61</v>
      </c>
      <c r="V6" s="27" t="str">
        <f>IFERROR(INDEX(Consequences,MATCH(U6,'Ratings Tables'!$A$5:$A$9,FALSE),MATCH(P6,'Ratings Tables'!$B$4:$F$4,FALSE)),"")</f>
        <v>Medium</v>
      </c>
      <c r="W6" s="105"/>
      <c r="X6" s="105"/>
      <c r="Y6" s="105"/>
      <c r="Z6" s="84" t="s">
        <v>49</v>
      </c>
      <c r="AA6" s="84" t="s">
        <v>62</v>
      </c>
      <c r="AB6" s="27" t="str">
        <f>IFERROR(INDEX(Consequences,MATCH(AA6,'Ratings Tables'!$A$5:$A$9,FALSE),MATCH(Z6,'Ratings Tables'!$B$4:$F$4,FALSE)),"")</f>
        <v>Low</v>
      </c>
      <c r="AC6" s="84" t="s">
        <v>61</v>
      </c>
      <c r="AD6" s="27" t="str">
        <f>IFERROR(INDEX(Consequences,MATCH(AC6,'Ratings Tables'!$A$5:$A$9,FALSE),MATCH(Z6,'Ratings Tables'!$B$4:$F$4,FALSE)),"")</f>
        <v>Medium</v>
      </c>
      <c r="AE6" s="84" t="s">
        <v>61</v>
      </c>
      <c r="AF6" s="27" t="str">
        <f>IFERROR(INDEX(Consequences,MATCH(AE6,'Ratings Tables'!$A$5:$A$9,FALSE),MATCH(Z6,'Ratings Tables'!$B$4:$F$4,FALSE)),"")</f>
        <v>Medium</v>
      </c>
      <c r="AG6" s="111"/>
      <c r="AH6" s="111"/>
      <c r="AI6" s="111" t="s">
        <v>436</v>
      </c>
      <c r="AJ6" s="84" t="s">
        <v>49</v>
      </c>
      <c r="AK6" s="84" t="s">
        <v>62</v>
      </c>
      <c r="AL6" s="27" t="str">
        <f>IFERROR(INDEX(Consequences,MATCH(AK6,'Ratings Tables'!$A$5:$A$9,FALSE),MATCH(AJ6,'Ratings Tables'!$B$4:$F$4,FALSE)),"")</f>
        <v>Low</v>
      </c>
      <c r="AM6" s="84" t="s">
        <v>61</v>
      </c>
      <c r="AN6" s="27" t="str">
        <f>IFERROR(INDEX(Consequences,MATCH(AM6,'Ratings Tables'!$A$5:$A$9,FALSE),MATCH(AJ6,'Ratings Tables'!$B$4:$F$4,FALSE)),"")</f>
        <v>Medium</v>
      </c>
      <c r="AO6" s="84" t="s">
        <v>61</v>
      </c>
      <c r="AP6" s="27" t="str">
        <f>IFERROR(INDEX(Consequences,MATCH(AO6,'Ratings Tables'!$A$5:$A$9,FALSE),MATCH(AJ6,'Ratings Tables'!$B$4:$F$4,FALSE)),"")</f>
        <v>Medium</v>
      </c>
      <c r="AQ6" s="105"/>
      <c r="AR6" s="105"/>
      <c r="AS6" s="105"/>
      <c r="AT6" s="84" t="s">
        <v>49</v>
      </c>
      <c r="AU6" s="84" t="s">
        <v>62</v>
      </c>
      <c r="AV6" s="27" t="str">
        <f>IFERROR(INDEX(Consequences,MATCH(AU6,'Ratings Tables'!$A$5:$A$9,FALSE),MATCH(AT6,'Ratings Tables'!$B$4:$F$4,FALSE)),"")</f>
        <v>Low</v>
      </c>
      <c r="AW6" s="84" t="s">
        <v>61</v>
      </c>
      <c r="AX6" s="27" t="str">
        <f>IFERROR(INDEX(Consequences,MATCH(AW6,'Ratings Tables'!$A$5:$A$9,FALSE),MATCH(AT6,'Ratings Tables'!$B$4:$F$4,FALSE)),"")</f>
        <v>Medium</v>
      </c>
      <c r="AY6" s="84" t="s">
        <v>61</v>
      </c>
      <c r="AZ6" s="27" t="str">
        <f>IFERROR(INDEX(Consequences,MATCH(AY6,'Ratings Tables'!$A$5:$A$9,FALSE),MATCH(AT6,'Ratings Tables'!$B$4:$F$4,FALSE)),"")</f>
        <v>Medium</v>
      </c>
      <c r="BA6" s="105"/>
      <c r="BB6" s="105"/>
      <c r="BC6" s="105"/>
      <c r="BD6" s="84" t="s">
        <v>49</v>
      </c>
      <c r="BE6" s="84" t="s">
        <v>62</v>
      </c>
      <c r="BF6" s="27" t="str">
        <f>IFERROR(INDEX(Consequences,MATCH(BE6,'Ratings Tables'!$A$5:$A$9,FALSE),MATCH(BD6,'Ratings Tables'!$B$4:$F$4,FALSE)),"")</f>
        <v>Low</v>
      </c>
      <c r="BG6" s="84" t="s">
        <v>61</v>
      </c>
      <c r="BH6" s="27" t="str">
        <f>IFERROR(INDEX(Consequences,MATCH(BG6,'Ratings Tables'!$A$5:$A$9,FALSE),MATCH(BD6,'Ratings Tables'!$B$4:$F$4,FALSE)),"")</f>
        <v>Medium</v>
      </c>
      <c r="BI6" s="84" t="s">
        <v>61</v>
      </c>
      <c r="BJ6" s="27" t="str">
        <f>IFERROR(INDEX(Consequences,MATCH(BI6,'Ratings Tables'!$A$5:$A$9,FALSE),MATCH(BD6,'Ratings Tables'!$B$4:$F$4,FALSE)),"")</f>
        <v>Medium</v>
      </c>
      <c r="BK6" s="105"/>
      <c r="BL6" s="105"/>
      <c r="BM6" s="105"/>
      <c r="BN6" s="84" t="s">
        <v>49</v>
      </c>
      <c r="BO6" s="84" t="s">
        <v>62</v>
      </c>
      <c r="BP6" s="27" t="str">
        <f>IFERROR(INDEX(Consequences,MATCH(BO6,'Ratings Tables'!$A$5:$A$9,FALSE),MATCH(BN6,'Ratings Tables'!$B$4:$F$4,FALSE)),"")</f>
        <v>Low</v>
      </c>
      <c r="BQ6" s="84" t="s">
        <v>61</v>
      </c>
      <c r="BR6" s="27" t="str">
        <f>IFERROR(INDEX(Consequences,MATCH(BQ6,'Ratings Tables'!$A$5:$A$9,FALSE),MATCH(BN6,'Ratings Tables'!$B$4:$F$4,FALSE)),"")</f>
        <v>Medium</v>
      </c>
      <c r="BS6" s="84" t="s">
        <v>61</v>
      </c>
      <c r="BT6" s="27" t="str">
        <f>IFERROR(INDEX(Consequences,MATCH(BS6,'Ratings Tables'!$A$5:$A$9,FALSE),MATCH(BN6,'Ratings Tables'!$B$4:$F$4,FALSE)),"")</f>
        <v>Medium</v>
      </c>
      <c r="BU6" s="105"/>
      <c r="BV6" s="105"/>
      <c r="BW6" s="105"/>
      <c r="BX6" s="84" t="s">
        <v>49</v>
      </c>
      <c r="BY6" s="84" t="s">
        <v>62</v>
      </c>
      <c r="BZ6" s="27" t="str">
        <f>IFERROR(INDEX(Consequences,MATCH(BY6,'Ratings Tables'!$A$5:$A$9,FALSE),MATCH(BX6,'Ratings Tables'!$B$4:$F$4,FALSE)),"")</f>
        <v>Low</v>
      </c>
      <c r="CA6" s="84" t="s">
        <v>61</v>
      </c>
      <c r="CB6" s="27" t="str">
        <f>IFERROR(INDEX(Consequences,MATCH(CA6,'Ratings Tables'!$A$5:$A$9,FALSE),MATCH(BX6,'Ratings Tables'!$B$4:$F$4,FALSE)),"")</f>
        <v>Medium</v>
      </c>
      <c r="CC6" s="84" t="s">
        <v>61</v>
      </c>
      <c r="CD6" s="27" t="str">
        <f>IFERROR(INDEX(Consequences,MATCH(CC6,'Ratings Tables'!$A$5:$A$9,FALSE),MATCH(BX6,'Ratings Tables'!$B$4:$F$4,FALSE)),"")</f>
        <v>Medium</v>
      </c>
      <c r="CE6" s="105"/>
      <c r="CF6" s="105"/>
      <c r="CG6" s="105"/>
      <c r="CH6" s="84" t="s">
        <v>49</v>
      </c>
      <c r="CI6" s="84" t="s">
        <v>62</v>
      </c>
      <c r="CJ6" s="27" t="str">
        <f>IFERROR(INDEX(Consequences,MATCH(CI6,'Ratings Tables'!$A$5:$A$9,FALSE),MATCH(CH6,'Ratings Tables'!$B$4:$F$4,FALSE)),"")</f>
        <v>Low</v>
      </c>
      <c r="CK6" s="84" t="s">
        <v>61</v>
      </c>
      <c r="CL6" s="27" t="str">
        <f>IFERROR(INDEX(Consequences,MATCH(CK6,'Ratings Tables'!$A$5:$A$9,FALSE),MATCH(CH6,'Ratings Tables'!$B$4:$F$4,FALSE)),"")</f>
        <v>Medium</v>
      </c>
      <c r="CM6" s="84" t="s">
        <v>61</v>
      </c>
      <c r="CN6" s="27" t="str">
        <f>IFERROR(INDEX(Consequences,MATCH(CM6,'Ratings Tables'!$A$5:$A$9,FALSE),MATCH(CH6,'Ratings Tables'!$B$4:$F$4,FALSE)),"")</f>
        <v>Medium</v>
      </c>
      <c r="CO6" s="105"/>
      <c r="CP6" s="105"/>
      <c r="CQ6" s="105"/>
      <c r="CR6" s="84" t="s">
        <v>49</v>
      </c>
      <c r="CS6" s="84" t="s">
        <v>62</v>
      </c>
      <c r="CT6" s="27" t="str">
        <f>IFERROR(INDEX(Consequences,MATCH(CS6,'Ratings Tables'!$A$5:$A$9,FALSE),MATCH(CR6,'Ratings Tables'!$B$4:$F$4,FALSE)),"")</f>
        <v>Low</v>
      </c>
      <c r="CU6" s="84" t="s">
        <v>61</v>
      </c>
      <c r="CV6" s="27" t="str">
        <f>IFERROR(INDEX(Consequences,MATCH(CU6,'Ratings Tables'!$A$5:$A$9,FALSE),MATCH(CR6,'Ratings Tables'!$B$4:$F$4,FALSE)),"")</f>
        <v>Medium</v>
      </c>
      <c r="CW6" s="84" t="s">
        <v>61</v>
      </c>
      <c r="CX6" s="27" t="str">
        <f>IFERROR(INDEX(Consequences,MATCH(CW6,'Ratings Tables'!$A$5:$A$9,FALSE),MATCH(CR6,'Ratings Tables'!$B$4:$F$4,FALSE)),"")</f>
        <v>Medium</v>
      </c>
      <c r="CY6" s="105"/>
      <c r="CZ6" s="105"/>
      <c r="DA6" s="105"/>
      <c r="DB6" s="14"/>
      <c r="DC6" s="13"/>
      <c r="DD6" s="13"/>
      <c r="DE6" s="13"/>
      <c r="DF6" s="13"/>
    </row>
    <row r="7" spans="1:112" ht="111.75" customHeight="1" x14ac:dyDescent="0.2">
      <c r="A7" s="30">
        <v>4.04</v>
      </c>
      <c r="B7" s="86" t="s">
        <v>690</v>
      </c>
      <c r="C7" s="88" t="s">
        <v>113</v>
      </c>
      <c r="D7" s="89" t="s">
        <v>116</v>
      </c>
      <c r="E7" s="88" t="s">
        <v>74</v>
      </c>
      <c r="F7" s="84" t="s">
        <v>46</v>
      </c>
      <c r="G7" s="84" t="s">
        <v>63</v>
      </c>
      <c r="H7" s="27" t="str">
        <f>IFERROR(INDEX(Consequences,MATCH(G7,'Ratings Tables'!$A$5:$A$9,FALSE),MATCH(F7,'Ratings Tables'!$B$4:$F$4,FALSE)),"")</f>
        <v>High</v>
      </c>
      <c r="I7" s="84" t="s">
        <v>63</v>
      </c>
      <c r="J7" s="27" t="str">
        <f>IFERROR(INDEX(Consequences,MATCH(I7,'Ratings Tables'!$A$5:$A$9,FALSE),MATCH(F7,'Ratings Tables'!$B$4:$F$4,FALSE)),"")</f>
        <v>High</v>
      </c>
      <c r="K7" s="84" t="s">
        <v>62</v>
      </c>
      <c r="L7" s="27" t="str">
        <f>IFERROR(INDEX(Consequences,MATCH(K7,'Ratings Tables'!$A$5:$A$9,FALSE),MATCH(F7,'Ratings Tables'!$B$4:$F$4,FALSE)),"")</f>
        <v>High</v>
      </c>
      <c r="M7" s="90" t="s">
        <v>230</v>
      </c>
      <c r="N7" s="90"/>
      <c r="O7" s="144" t="s">
        <v>161</v>
      </c>
      <c r="P7" s="84" t="s">
        <v>46</v>
      </c>
      <c r="Q7" s="84" t="s">
        <v>63</v>
      </c>
      <c r="R7" s="27" t="str">
        <f>IFERROR(INDEX(Consequences,MATCH(Q7,'Ratings Tables'!$A$5:$A$9,FALSE),MATCH(P7,'Ratings Tables'!$B$4:$F$4,FALSE)),"")</f>
        <v>High</v>
      </c>
      <c r="S7" s="84" t="s">
        <v>63</v>
      </c>
      <c r="T7" s="27" t="str">
        <f>IFERROR(INDEX(Consequences,MATCH(S7,'Ratings Tables'!$A$5:$A$9,FALSE),MATCH(P7,'Ratings Tables'!$B$4:$F$4,FALSE)),"")</f>
        <v>High</v>
      </c>
      <c r="U7" s="84" t="s">
        <v>62</v>
      </c>
      <c r="V7" s="27" t="str">
        <f>IFERROR(INDEX(Consequences,MATCH(U7,'Ratings Tables'!$A$5:$A$9,FALSE),MATCH(P7,'Ratings Tables'!$B$4:$F$4,FALSE)),"")</f>
        <v>High</v>
      </c>
      <c r="W7" s="111" t="s">
        <v>211</v>
      </c>
      <c r="X7" s="111" t="s">
        <v>371</v>
      </c>
      <c r="Y7" s="111"/>
      <c r="Z7" s="84" t="s">
        <v>46</v>
      </c>
      <c r="AA7" s="84" t="s">
        <v>63</v>
      </c>
      <c r="AB7" s="27" t="str">
        <f>IFERROR(INDEX(Consequences,MATCH(AA7,'Ratings Tables'!$A$5:$A$9,FALSE),MATCH(Z7,'Ratings Tables'!$B$4:$F$4,FALSE)),"")</f>
        <v>High</v>
      </c>
      <c r="AC7" s="84" t="s">
        <v>63</v>
      </c>
      <c r="AD7" s="27" t="str">
        <f>IFERROR(INDEX(Consequences,MATCH(AC7,'Ratings Tables'!$A$5:$A$9,FALSE),MATCH(Z7,'Ratings Tables'!$B$4:$F$4,FALSE)),"")</f>
        <v>High</v>
      </c>
      <c r="AE7" s="84" t="s">
        <v>62</v>
      </c>
      <c r="AF7" s="27" t="str">
        <f>IFERROR(INDEX(Consequences,MATCH(AE7,'Ratings Tables'!$A$5:$A$9,FALSE),MATCH(Z7,'Ratings Tables'!$B$4:$F$4,FALSE)),"")</f>
        <v>High</v>
      </c>
      <c r="AG7" s="111" t="s">
        <v>437</v>
      </c>
      <c r="AH7" s="111" t="s">
        <v>438</v>
      </c>
      <c r="AI7" s="111" t="s">
        <v>439</v>
      </c>
      <c r="AJ7" s="120" t="s">
        <v>47</v>
      </c>
      <c r="AK7" s="84" t="s">
        <v>63</v>
      </c>
      <c r="AL7" s="149" t="str">
        <f>IFERROR(INDEX(Consequences,MATCH(AK7,'Ratings Tables'!$A$5:$A$9,FALSE),MATCH(AJ7,'Ratings Tables'!$B$4:$F$4,FALSE)),"")</f>
        <v>Medium</v>
      </c>
      <c r="AM7" s="84" t="s">
        <v>63</v>
      </c>
      <c r="AN7" s="149" t="str">
        <f>IFERROR(INDEX(Consequences,MATCH(AM7,'Ratings Tables'!$A$5:$A$9,FALSE),MATCH(AJ7,'Ratings Tables'!$B$4:$F$4,FALSE)),"")</f>
        <v>Medium</v>
      </c>
      <c r="AO7" s="84" t="s">
        <v>62</v>
      </c>
      <c r="AP7" s="149" t="str">
        <f>IFERROR(INDEX(Consequences,MATCH(AO7,'Ratings Tables'!$A$5:$A$9,FALSE),MATCH(AJ7,'Ratings Tables'!$B$4:$F$4,FALSE)),"")</f>
        <v>Medium</v>
      </c>
      <c r="AQ7" s="122" t="s">
        <v>492</v>
      </c>
      <c r="AR7" s="122" t="s">
        <v>493</v>
      </c>
      <c r="AS7" s="122"/>
      <c r="AT7" s="84" t="s">
        <v>46</v>
      </c>
      <c r="AU7" s="84" t="s">
        <v>63</v>
      </c>
      <c r="AV7" s="27" t="str">
        <f>IFERROR(INDEX(Consequences,MATCH(AU7,'Ratings Tables'!$A$5:$A$9,FALSE),MATCH(AT7,'Ratings Tables'!$B$4:$F$4,FALSE)),"")</f>
        <v>High</v>
      </c>
      <c r="AW7" s="84" t="s">
        <v>63</v>
      </c>
      <c r="AX7" s="27" t="str">
        <f>IFERROR(INDEX(Consequences,MATCH(AW7,'Ratings Tables'!$A$5:$A$9,FALSE),MATCH(AT7,'Ratings Tables'!$B$4:$F$4,FALSE)),"")</f>
        <v>High</v>
      </c>
      <c r="AY7" s="84" t="s">
        <v>62</v>
      </c>
      <c r="AZ7" s="27" t="str">
        <f>IFERROR(INDEX(Consequences,MATCH(AY7,'Ratings Tables'!$A$5:$A$9,FALSE),MATCH(AT7,'Ratings Tables'!$B$4:$F$4,FALSE)),"")</f>
        <v>High</v>
      </c>
      <c r="BA7" s="111" t="s">
        <v>529</v>
      </c>
      <c r="BB7" s="111" t="s">
        <v>530</v>
      </c>
      <c r="BC7" s="111" t="s">
        <v>531</v>
      </c>
      <c r="BD7" s="84" t="s">
        <v>46</v>
      </c>
      <c r="BE7" s="84" t="s">
        <v>63</v>
      </c>
      <c r="BF7" s="27" t="str">
        <f>IFERROR(INDEX(Consequences,MATCH(BE7,'Ratings Tables'!$A$5:$A$9,FALSE),MATCH(BD7,'Ratings Tables'!$B$4:$F$4,FALSE)),"")</f>
        <v>High</v>
      </c>
      <c r="BG7" s="84" t="s">
        <v>63</v>
      </c>
      <c r="BH7" s="27" t="str">
        <f>IFERROR(INDEX(Consequences,MATCH(BG7,'Ratings Tables'!$A$5:$A$9,FALSE),MATCH(BD7,'Ratings Tables'!$B$4:$F$4,FALSE)),"")</f>
        <v>High</v>
      </c>
      <c r="BI7" s="84" t="s">
        <v>62</v>
      </c>
      <c r="BJ7" s="27" t="str">
        <f>IFERROR(INDEX(Consequences,MATCH(BI7,'Ratings Tables'!$A$5:$A$9,FALSE),MATCH(BD7,'Ratings Tables'!$B$4:$F$4,FALSE)),"")</f>
        <v>High</v>
      </c>
      <c r="BK7" s="114" t="s">
        <v>565</v>
      </c>
      <c r="BL7" s="114"/>
      <c r="BM7" s="114"/>
      <c r="BN7" s="84" t="s">
        <v>46</v>
      </c>
      <c r="BO7" s="84" t="s">
        <v>63</v>
      </c>
      <c r="BP7" s="27" t="str">
        <f>IFERROR(INDEX(Consequences,MATCH(BO7,'Ratings Tables'!$A$5:$A$9,FALSE),MATCH(BN7,'Ratings Tables'!$B$4:$F$4,FALSE)),"")</f>
        <v>High</v>
      </c>
      <c r="BQ7" s="84" t="s">
        <v>63</v>
      </c>
      <c r="BR7" s="27" t="str">
        <f>IFERROR(INDEX(Consequences,MATCH(BQ7,'Ratings Tables'!$A$5:$A$9,FALSE),MATCH(BN7,'Ratings Tables'!$B$4:$F$4,FALSE)),"")</f>
        <v>High</v>
      </c>
      <c r="BS7" s="84" t="s">
        <v>62</v>
      </c>
      <c r="BT7" s="27" t="str">
        <f>IFERROR(INDEX(Consequences,MATCH(BS7,'Ratings Tables'!$A$5:$A$9,FALSE),MATCH(BN7,'Ratings Tables'!$B$4:$F$4,FALSE)),"")</f>
        <v>High</v>
      </c>
      <c r="BU7" s="111" t="s">
        <v>596</v>
      </c>
      <c r="BV7" s="111" t="s">
        <v>597</v>
      </c>
      <c r="BW7" s="111" t="s">
        <v>598</v>
      </c>
      <c r="BX7" s="84" t="s">
        <v>46</v>
      </c>
      <c r="BY7" s="84" t="s">
        <v>63</v>
      </c>
      <c r="BZ7" s="27" t="str">
        <f>IFERROR(INDEX(Consequences,MATCH(BY7,'Ratings Tables'!$A$5:$A$9,FALSE),MATCH(BX7,'Ratings Tables'!$B$4:$F$4,FALSE)),"")</f>
        <v>High</v>
      </c>
      <c r="CA7" s="84" t="s">
        <v>63</v>
      </c>
      <c r="CB7" s="27" t="str">
        <f>IFERROR(INDEX(Consequences,MATCH(CA7,'Ratings Tables'!$A$5:$A$9,FALSE),MATCH(BX7,'Ratings Tables'!$B$4:$F$4,FALSE)),"")</f>
        <v>High</v>
      </c>
      <c r="CC7" s="84" t="s">
        <v>62</v>
      </c>
      <c r="CD7" s="27" t="str">
        <f>IFERROR(INDEX(Consequences,MATCH(CC7,'Ratings Tables'!$A$5:$A$9,FALSE),MATCH(BX7,'Ratings Tables'!$B$4:$F$4,FALSE)),"")</f>
        <v>High</v>
      </c>
      <c r="CE7" s="105"/>
      <c r="CF7" s="105"/>
      <c r="CG7" s="105"/>
      <c r="CH7" s="84" t="s">
        <v>46</v>
      </c>
      <c r="CI7" s="84" t="s">
        <v>63</v>
      </c>
      <c r="CJ7" s="27" t="str">
        <f>IFERROR(INDEX(Consequences,MATCH(CI7,'Ratings Tables'!$A$5:$A$9,FALSE),MATCH(CH7,'Ratings Tables'!$B$4:$F$4,FALSE)),"")</f>
        <v>High</v>
      </c>
      <c r="CK7" s="84" t="s">
        <v>63</v>
      </c>
      <c r="CL7" s="27" t="str">
        <f>IFERROR(INDEX(Consequences,MATCH(CK7,'Ratings Tables'!$A$5:$A$9,FALSE),MATCH(CH7,'Ratings Tables'!$B$4:$F$4,FALSE)),"")</f>
        <v>High</v>
      </c>
      <c r="CM7" s="84" t="s">
        <v>62</v>
      </c>
      <c r="CN7" s="27" t="str">
        <f>IFERROR(INDEX(Consequences,MATCH(CM7,'Ratings Tables'!$A$5:$A$9,FALSE),MATCH(CH7,'Ratings Tables'!$B$4:$F$4,FALSE)),"")</f>
        <v>High</v>
      </c>
      <c r="CO7" s="105"/>
      <c r="CP7" s="105"/>
      <c r="CQ7" s="105"/>
      <c r="CR7" s="84" t="s">
        <v>46</v>
      </c>
      <c r="CS7" s="84" t="s">
        <v>63</v>
      </c>
      <c r="CT7" s="27" t="str">
        <f>IFERROR(INDEX(Consequences,MATCH(CS7,'Ratings Tables'!$A$5:$A$9,FALSE),MATCH(CR7,'Ratings Tables'!$B$4:$F$4,FALSE)),"")</f>
        <v>High</v>
      </c>
      <c r="CU7" s="84" t="s">
        <v>63</v>
      </c>
      <c r="CV7" s="27" t="str">
        <f>IFERROR(INDEX(Consequences,MATCH(CU7,'Ratings Tables'!$A$5:$A$9,FALSE),MATCH(CR7,'Ratings Tables'!$B$4:$F$4,FALSE)),"")</f>
        <v>High</v>
      </c>
      <c r="CW7" s="84" t="s">
        <v>62</v>
      </c>
      <c r="CX7" s="27" t="str">
        <f>IFERROR(INDEX(Consequences,MATCH(CW7,'Ratings Tables'!$A$5:$A$9,FALSE),MATCH(CR7,'Ratings Tables'!$B$4:$F$4,FALSE)),"")</f>
        <v>High</v>
      </c>
      <c r="CY7" s="111"/>
      <c r="CZ7" s="111"/>
      <c r="DA7" s="111" t="s">
        <v>683</v>
      </c>
      <c r="DB7" s="14"/>
      <c r="DC7" s="13"/>
      <c r="DD7" s="13"/>
      <c r="DE7" s="13"/>
      <c r="DF7" s="13"/>
    </row>
    <row r="8" spans="1:112" ht="109.5" customHeight="1" x14ac:dyDescent="0.2">
      <c r="A8" s="30">
        <v>4.05</v>
      </c>
      <c r="B8" s="86" t="s">
        <v>690</v>
      </c>
      <c r="C8" s="88" t="s">
        <v>231</v>
      </c>
      <c r="D8" s="89" t="s">
        <v>115</v>
      </c>
      <c r="E8" s="88" t="s">
        <v>74</v>
      </c>
      <c r="F8" s="84" t="s">
        <v>47</v>
      </c>
      <c r="G8" s="84" t="s">
        <v>61</v>
      </c>
      <c r="H8" s="27" t="str">
        <f>IFERROR(INDEX(Consequences,MATCH(G8,'Ratings Tables'!$A$5:$A$9,FALSE),MATCH(F8,'Ratings Tables'!$B$4:$F$4,FALSE)),"")</f>
        <v>High</v>
      </c>
      <c r="I8" s="84" t="s">
        <v>60</v>
      </c>
      <c r="J8" s="27" t="str">
        <f>IFERROR(INDEX(Consequences,MATCH(I8,'Ratings Tables'!$A$5:$A$9,FALSE),MATCH(F8,'Ratings Tables'!$B$4:$F$4,FALSE)),"")</f>
        <v>Extreme</v>
      </c>
      <c r="K8" s="84" t="s">
        <v>60</v>
      </c>
      <c r="L8" s="27" t="str">
        <f>IFERROR(INDEX(Consequences,MATCH(K8,'Ratings Tables'!$A$5:$A$9,FALSE),MATCH(F8,'Ratings Tables'!$B$4:$F$4,FALSE)),"")</f>
        <v>Extreme</v>
      </c>
      <c r="M8" s="90" t="s">
        <v>139</v>
      </c>
      <c r="N8" s="90"/>
      <c r="O8" s="101"/>
      <c r="P8" s="84" t="s">
        <v>47</v>
      </c>
      <c r="Q8" s="84" t="s">
        <v>61</v>
      </c>
      <c r="R8" s="27" t="str">
        <f>IFERROR(INDEX(Consequences,MATCH(Q8,'Ratings Tables'!$A$5:$A$9,FALSE),MATCH(P8,'Ratings Tables'!$B$4:$F$4,FALSE)),"")</f>
        <v>High</v>
      </c>
      <c r="S8" s="84" t="s">
        <v>60</v>
      </c>
      <c r="T8" s="27" t="str">
        <f>IFERROR(INDEX(Consequences,MATCH(S8,'Ratings Tables'!$A$5:$A$9,FALSE),MATCH(P8,'Ratings Tables'!$B$4:$F$4,FALSE)),"")</f>
        <v>Extreme</v>
      </c>
      <c r="U8" s="84" t="s">
        <v>60</v>
      </c>
      <c r="V8" s="27" t="str">
        <f>IFERROR(INDEX(Consequences,MATCH(U8,'Ratings Tables'!$A$5:$A$9,FALSE),MATCH(P8,'Ratings Tables'!$B$4:$F$4,FALSE)),"")</f>
        <v>Extreme</v>
      </c>
      <c r="W8" s="111" t="s">
        <v>211</v>
      </c>
      <c r="X8" s="111" t="s">
        <v>392</v>
      </c>
      <c r="Y8" s="111" t="s">
        <v>393</v>
      </c>
      <c r="Z8" s="84" t="s">
        <v>47</v>
      </c>
      <c r="AA8" s="84" t="s">
        <v>61</v>
      </c>
      <c r="AB8" s="27" t="str">
        <f>IFERROR(INDEX(Consequences,MATCH(AA8,'Ratings Tables'!$A$5:$A$9,FALSE),MATCH(Z8,'Ratings Tables'!$B$4:$F$4,FALSE)),"")</f>
        <v>High</v>
      </c>
      <c r="AC8" s="84" t="s">
        <v>60</v>
      </c>
      <c r="AD8" s="27" t="str">
        <f>IFERROR(INDEX(Consequences,MATCH(AC8,'Ratings Tables'!$A$5:$A$9,FALSE),MATCH(Z8,'Ratings Tables'!$B$4:$F$4,FALSE)),"")</f>
        <v>Extreme</v>
      </c>
      <c r="AE8" s="84" t="s">
        <v>60</v>
      </c>
      <c r="AF8" s="27" t="str">
        <f>IFERROR(INDEX(Consequences,MATCH(AE8,'Ratings Tables'!$A$5:$A$9,FALSE),MATCH(Z8,'Ratings Tables'!$B$4:$F$4,FALSE)),"")</f>
        <v>Extreme</v>
      </c>
      <c r="AG8" s="105"/>
      <c r="AH8" s="105"/>
      <c r="AI8" s="105"/>
      <c r="AJ8" s="84" t="s">
        <v>47</v>
      </c>
      <c r="AK8" s="120" t="s">
        <v>60</v>
      </c>
      <c r="AL8" s="149" t="str">
        <f>IFERROR(INDEX(Consequences,MATCH(AK8,'Ratings Tables'!$A$5:$A$9,FALSE),MATCH(AJ8,'Ratings Tables'!$B$4:$F$4,FALSE)),"")</f>
        <v>Extreme</v>
      </c>
      <c r="AM8" s="84" t="s">
        <v>60</v>
      </c>
      <c r="AN8" s="149" t="str">
        <f>IFERROR(INDEX(Consequences,MATCH(AM8,'Ratings Tables'!$A$5:$A$9,FALSE),MATCH(AJ8,'Ratings Tables'!$B$4:$F$4,FALSE)),"")</f>
        <v>Extreme</v>
      </c>
      <c r="AO8" s="84" t="s">
        <v>60</v>
      </c>
      <c r="AP8" s="149" t="str">
        <f>IFERROR(INDEX(Consequences,MATCH(AO8,'Ratings Tables'!$A$5:$A$9,FALSE),MATCH(AJ8,'Ratings Tables'!$B$4:$F$4,FALSE)),"")</f>
        <v>Extreme</v>
      </c>
      <c r="AQ8" s="122"/>
      <c r="AR8" s="122" t="s">
        <v>494</v>
      </c>
      <c r="AS8" s="122" t="s">
        <v>495</v>
      </c>
      <c r="AT8" s="84" t="s">
        <v>47</v>
      </c>
      <c r="AU8" s="120" t="s">
        <v>60</v>
      </c>
      <c r="AV8" s="149" t="str">
        <f>IFERROR(INDEX(Consequences,MATCH(AU8,'Ratings Tables'!$A$5:$A$9,FALSE),MATCH(AT8,'Ratings Tables'!$B$4:$F$4,FALSE)),"")</f>
        <v>Extreme</v>
      </c>
      <c r="AW8" s="84" t="s">
        <v>60</v>
      </c>
      <c r="AX8" s="149" t="str">
        <f>IFERROR(INDEX(Consequences,MATCH(AW8,'Ratings Tables'!$A$5:$A$9,FALSE),MATCH(AT8,'Ratings Tables'!$B$4:$F$4,FALSE)),"")</f>
        <v>Extreme</v>
      </c>
      <c r="AY8" s="84" t="s">
        <v>60</v>
      </c>
      <c r="AZ8" s="149" t="str">
        <f>IFERROR(INDEX(Consequences,MATCH(AY8,'Ratings Tables'!$A$5:$A$9,FALSE),MATCH(AT8,'Ratings Tables'!$B$4:$F$4,FALSE)),"")</f>
        <v>Extreme</v>
      </c>
      <c r="BA8" s="111" t="s">
        <v>532</v>
      </c>
      <c r="BB8" s="111" t="s">
        <v>533</v>
      </c>
      <c r="BC8" s="111" t="s">
        <v>534</v>
      </c>
      <c r="BD8" s="84" t="s">
        <v>47</v>
      </c>
      <c r="BE8" s="84" t="s">
        <v>61</v>
      </c>
      <c r="BF8" s="27" t="str">
        <f>IFERROR(INDEX(Consequences,MATCH(BE8,'Ratings Tables'!$A$5:$A$9,FALSE),MATCH(BD8,'Ratings Tables'!$B$4:$F$4,FALSE)),"")</f>
        <v>High</v>
      </c>
      <c r="BG8" s="84" t="s">
        <v>60</v>
      </c>
      <c r="BH8" s="27" t="str">
        <f>IFERROR(INDEX(Consequences,MATCH(BG8,'Ratings Tables'!$A$5:$A$9,FALSE),MATCH(BD8,'Ratings Tables'!$B$4:$F$4,FALSE)),"")</f>
        <v>Extreme</v>
      </c>
      <c r="BI8" s="84" t="s">
        <v>60</v>
      </c>
      <c r="BJ8" s="27" t="str">
        <f>IFERROR(INDEX(Consequences,MATCH(BI8,'Ratings Tables'!$A$5:$A$9,FALSE),MATCH(BD8,'Ratings Tables'!$B$4:$F$4,FALSE)),"")</f>
        <v>Extreme</v>
      </c>
      <c r="BK8" s="114" t="s">
        <v>566</v>
      </c>
      <c r="BL8" s="114"/>
      <c r="BM8" s="114"/>
      <c r="BN8" s="120" t="s">
        <v>49</v>
      </c>
      <c r="BO8" s="84" t="s">
        <v>61</v>
      </c>
      <c r="BP8" s="118" t="str">
        <f>IFERROR(INDEX(Consequences,MATCH(BO8,'Ratings Tables'!$A$5:$A$9,FALSE),MATCH(BN8,'Ratings Tables'!$B$4:$F$4,FALSE)),"")</f>
        <v>Medium</v>
      </c>
      <c r="BQ8" s="84" t="s">
        <v>60</v>
      </c>
      <c r="BR8" s="118" t="str">
        <f>IFERROR(INDEX(Consequences,MATCH(BQ8,'Ratings Tables'!$A$5:$A$9,FALSE),MATCH(BN8,'Ratings Tables'!$B$4:$F$4,FALSE)),"")</f>
        <v>Medium</v>
      </c>
      <c r="BS8" s="84" t="s">
        <v>60</v>
      </c>
      <c r="BT8" s="118" t="str">
        <f>IFERROR(INDEX(Consequences,MATCH(BS8,'Ratings Tables'!$A$5:$A$9,FALSE),MATCH(BN8,'Ratings Tables'!$B$4:$F$4,FALSE)),"")</f>
        <v>Medium</v>
      </c>
      <c r="BU8" s="111" t="s">
        <v>596</v>
      </c>
      <c r="BV8" s="111" t="s">
        <v>599</v>
      </c>
      <c r="BW8" s="111" t="s">
        <v>598</v>
      </c>
      <c r="BX8" s="84" t="s">
        <v>47</v>
      </c>
      <c r="BY8" s="84" t="s">
        <v>61</v>
      </c>
      <c r="BZ8" s="27" t="str">
        <f>IFERROR(INDEX(Consequences,MATCH(BY8,'Ratings Tables'!$A$5:$A$9,FALSE),MATCH(BX8,'Ratings Tables'!$B$4:$F$4,FALSE)),"")</f>
        <v>High</v>
      </c>
      <c r="CA8" s="84" t="s">
        <v>60</v>
      </c>
      <c r="CB8" s="27" t="str">
        <f>IFERROR(INDEX(Consequences,MATCH(CA8,'Ratings Tables'!$A$5:$A$9,FALSE),MATCH(BX8,'Ratings Tables'!$B$4:$F$4,FALSE)),"")</f>
        <v>Extreme</v>
      </c>
      <c r="CC8" s="84" t="s">
        <v>60</v>
      </c>
      <c r="CD8" s="27" t="str">
        <f>IFERROR(INDEX(Consequences,MATCH(CC8,'Ratings Tables'!$A$5:$A$9,FALSE),MATCH(BX8,'Ratings Tables'!$B$4:$F$4,FALSE)),"")</f>
        <v>Extreme</v>
      </c>
      <c r="CE8" s="105"/>
      <c r="CF8" s="105"/>
      <c r="CG8" s="105"/>
      <c r="CH8" s="120" t="s">
        <v>48</v>
      </c>
      <c r="CI8" s="84" t="s">
        <v>61</v>
      </c>
      <c r="CJ8" s="118" t="str">
        <f>IFERROR(INDEX(Consequences,MATCH(CI8,'Ratings Tables'!$A$5:$A$9,FALSE),MATCH(CH8,'Ratings Tables'!$B$4:$F$4,FALSE)),"")</f>
        <v>Medium</v>
      </c>
      <c r="CK8" s="84" t="s">
        <v>60</v>
      </c>
      <c r="CL8" s="118" t="str">
        <f>IFERROR(INDEX(Consequences,MATCH(CK8,'Ratings Tables'!$A$5:$A$9,FALSE),MATCH(CH8,'Ratings Tables'!$B$4:$F$4,FALSE)),"")</f>
        <v>High</v>
      </c>
      <c r="CM8" s="84" t="s">
        <v>60</v>
      </c>
      <c r="CN8" s="118" t="str">
        <f>IFERROR(INDEX(Consequences,MATCH(CM8,'Ratings Tables'!$A$5:$A$9,FALSE),MATCH(CH8,'Ratings Tables'!$B$4:$F$4,FALSE)),"")</f>
        <v>High</v>
      </c>
      <c r="CO8" s="114" t="s">
        <v>660</v>
      </c>
      <c r="CP8" s="114" t="s">
        <v>661</v>
      </c>
      <c r="CQ8" s="114"/>
      <c r="CR8" s="120" t="s">
        <v>48</v>
      </c>
      <c r="CS8" s="120" t="s">
        <v>60</v>
      </c>
      <c r="CT8" s="118" t="str">
        <f>IFERROR(INDEX(Consequences,MATCH(CS8,'Ratings Tables'!$A$5:$A$9,FALSE),MATCH(CR8,'Ratings Tables'!$B$4:$F$4,FALSE)),"")</f>
        <v>High</v>
      </c>
      <c r="CU8" s="120" t="s">
        <v>60</v>
      </c>
      <c r="CV8" s="118" t="str">
        <f>IFERROR(INDEX(Consequences,MATCH(CU8,'Ratings Tables'!$A$5:$A$9,FALSE),MATCH(CR8,'Ratings Tables'!$B$4:$F$4,FALSE)),"")</f>
        <v>High</v>
      </c>
      <c r="CW8" s="120" t="s">
        <v>60</v>
      </c>
      <c r="CX8" s="118" t="str">
        <f>IFERROR(INDEX(Consequences,MATCH(CW8,'Ratings Tables'!$A$5:$A$9,FALSE),MATCH(CR8,'Ratings Tables'!$B$4:$F$4,FALSE)),"")</f>
        <v>High</v>
      </c>
      <c r="CY8" s="111"/>
      <c r="CZ8" s="111"/>
      <c r="DA8" s="111"/>
      <c r="DB8" s="14"/>
      <c r="DC8" s="13"/>
      <c r="DD8" s="13"/>
      <c r="DE8" s="13"/>
      <c r="DF8" s="13"/>
    </row>
    <row r="9" spans="1:112" ht="69.75" customHeight="1" x14ac:dyDescent="0.2">
      <c r="A9" s="30">
        <v>4.0599999999999996</v>
      </c>
      <c r="B9" s="86" t="s">
        <v>691</v>
      </c>
      <c r="C9" s="88" t="s">
        <v>111</v>
      </c>
      <c r="D9" s="89" t="s">
        <v>140</v>
      </c>
      <c r="E9" s="88" t="s">
        <v>117</v>
      </c>
      <c r="F9" s="84" t="s">
        <v>48</v>
      </c>
      <c r="G9" s="84" t="s">
        <v>63</v>
      </c>
      <c r="H9" s="27" t="str">
        <f>IFERROR(INDEX(Consequences,MATCH(G9,'Ratings Tables'!$A$5:$A$9,FALSE),MATCH(F9,'Ratings Tables'!$B$4:$F$4,FALSE)),"")</f>
        <v>Low</v>
      </c>
      <c r="I9" s="84" t="s">
        <v>62</v>
      </c>
      <c r="J9" s="27" t="str">
        <f>IFERROR(INDEX(Consequences,MATCH(I9,'Ratings Tables'!$A$5:$A$9,FALSE),MATCH(F9,'Ratings Tables'!$B$4:$F$4,FALSE)),"")</f>
        <v>Medium</v>
      </c>
      <c r="K9" s="84" t="s">
        <v>62</v>
      </c>
      <c r="L9" s="27" t="str">
        <f>IFERROR(INDEX(Consequences,MATCH(K9,'Ratings Tables'!$A$5:$A$9,FALSE),MATCH(F9,'Ratings Tables'!$B$4:$F$4,FALSE)),"")</f>
        <v>Medium</v>
      </c>
      <c r="M9" s="90" t="s">
        <v>141</v>
      </c>
      <c r="N9" s="90" t="s">
        <v>142</v>
      </c>
      <c r="O9" s="101"/>
      <c r="P9" s="84" t="s">
        <v>48</v>
      </c>
      <c r="Q9" s="84" t="s">
        <v>63</v>
      </c>
      <c r="R9" s="27" t="str">
        <f>IFERROR(INDEX(Consequences,MATCH(Q9,'Ratings Tables'!$A$5:$A$9,FALSE),MATCH(P9,'Ratings Tables'!$B$4:$F$4,FALSE)),"")</f>
        <v>Low</v>
      </c>
      <c r="S9" s="84" t="s">
        <v>62</v>
      </c>
      <c r="T9" s="27" t="str">
        <f>IFERROR(INDEX(Consequences,MATCH(S9,'Ratings Tables'!$A$5:$A$9,FALSE),MATCH(P9,'Ratings Tables'!$B$4:$F$4,FALSE)),"")</f>
        <v>Medium</v>
      </c>
      <c r="U9" s="84" t="s">
        <v>62</v>
      </c>
      <c r="V9" s="27" t="str">
        <f>IFERROR(INDEX(Consequences,MATCH(U9,'Ratings Tables'!$A$5:$A$9,FALSE),MATCH(P9,'Ratings Tables'!$B$4:$F$4,FALSE)),"")</f>
        <v>Medium</v>
      </c>
      <c r="W9" s="105"/>
      <c r="X9" s="105"/>
      <c r="Y9" s="105"/>
      <c r="Z9" s="84" t="s">
        <v>48</v>
      </c>
      <c r="AA9" s="84" t="s">
        <v>63</v>
      </c>
      <c r="AB9" s="27" t="str">
        <f>IFERROR(INDEX(Consequences,MATCH(AA9,'Ratings Tables'!$A$5:$A$9,FALSE),MATCH(Z9,'Ratings Tables'!$B$4:$F$4,FALSE)),"")</f>
        <v>Low</v>
      </c>
      <c r="AC9" s="84" t="s">
        <v>62</v>
      </c>
      <c r="AD9" s="27" t="str">
        <f>IFERROR(INDEX(Consequences,MATCH(AC9,'Ratings Tables'!$A$5:$A$9,FALSE),MATCH(Z9,'Ratings Tables'!$B$4:$F$4,FALSE)),"")</f>
        <v>Medium</v>
      </c>
      <c r="AE9" s="84" t="s">
        <v>62</v>
      </c>
      <c r="AF9" s="27" t="str">
        <f>IFERROR(INDEX(Consequences,MATCH(AE9,'Ratings Tables'!$A$5:$A$9,FALSE),MATCH(Z9,'Ratings Tables'!$B$4:$F$4,FALSE)),"")</f>
        <v>Medium</v>
      </c>
      <c r="AG9" s="105"/>
      <c r="AH9" s="105"/>
      <c r="AI9" s="105"/>
      <c r="AJ9" s="84" t="s">
        <v>48</v>
      </c>
      <c r="AK9" s="84" t="s">
        <v>63</v>
      </c>
      <c r="AL9" s="27" t="str">
        <f>IFERROR(INDEX(Consequences,MATCH(AK9,'Ratings Tables'!$A$5:$A$9,FALSE),MATCH(AJ9,'Ratings Tables'!$B$4:$F$4,FALSE)),"")</f>
        <v>Low</v>
      </c>
      <c r="AM9" s="84" t="s">
        <v>62</v>
      </c>
      <c r="AN9" s="27" t="str">
        <f>IFERROR(INDEX(Consequences,MATCH(AM9,'Ratings Tables'!$A$5:$A$9,FALSE),MATCH(AJ9,'Ratings Tables'!$B$4:$F$4,FALSE)),"")</f>
        <v>Medium</v>
      </c>
      <c r="AO9" s="84" t="s">
        <v>62</v>
      </c>
      <c r="AP9" s="27" t="str">
        <f>IFERROR(INDEX(Consequences,MATCH(AO9,'Ratings Tables'!$A$5:$A$9,FALSE),MATCH(AJ9,'Ratings Tables'!$B$4:$F$4,FALSE)),"")</f>
        <v>Medium</v>
      </c>
      <c r="AQ9" s="105"/>
      <c r="AR9" s="105"/>
      <c r="AS9" s="105"/>
      <c r="AT9" s="84" t="s">
        <v>48</v>
      </c>
      <c r="AU9" s="84" t="s">
        <v>63</v>
      </c>
      <c r="AV9" s="27" t="str">
        <f>IFERROR(INDEX(Consequences,MATCH(AU9,'Ratings Tables'!$A$5:$A$9,FALSE),MATCH(AT9,'Ratings Tables'!$B$4:$F$4,FALSE)),"")</f>
        <v>Low</v>
      </c>
      <c r="AW9" s="84" t="s">
        <v>62</v>
      </c>
      <c r="AX9" s="27" t="str">
        <f>IFERROR(INDEX(Consequences,MATCH(AW9,'Ratings Tables'!$A$5:$A$9,FALSE),MATCH(AT9,'Ratings Tables'!$B$4:$F$4,FALSE)),"")</f>
        <v>Medium</v>
      </c>
      <c r="AY9" s="84" t="s">
        <v>62</v>
      </c>
      <c r="AZ9" s="27" t="str">
        <f>IFERROR(INDEX(Consequences,MATCH(AY9,'Ratings Tables'!$A$5:$A$9,FALSE),MATCH(AT9,'Ratings Tables'!$B$4:$F$4,FALSE)),"")</f>
        <v>Medium</v>
      </c>
      <c r="BA9" s="105"/>
      <c r="BB9" s="105"/>
      <c r="BC9" s="105"/>
      <c r="BD9" s="84" t="s">
        <v>48</v>
      </c>
      <c r="BE9" s="84" t="s">
        <v>63</v>
      </c>
      <c r="BF9" s="27" t="str">
        <f>IFERROR(INDEX(Consequences,MATCH(BE9,'Ratings Tables'!$A$5:$A$9,FALSE),MATCH(BD9,'Ratings Tables'!$B$4:$F$4,FALSE)),"")</f>
        <v>Low</v>
      </c>
      <c r="BG9" s="84" t="s">
        <v>62</v>
      </c>
      <c r="BH9" s="27" t="str">
        <f>IFERROR(INDEX(Consequences,MATCH(BG9,'Ratings Tables'!$A$5:$A$9,FALSE),MATCH(BD9,'Ratings Tables'!$B$4:$F$4,FALSE)),"")</f>
        <v>Medium</v>
      </c>
      <c r="BI9" s="84" t="s">
        <v>62</v>
      </c>
      <c r="BJ9" s="27" t="str">
        <f>IFERROR(INDEX(Consequences,MATCH(BI9,'Ratings Tables'!$A$5:$A$9,FALSE),MATCH(BD9,'Ratings Tables'!$B$4:$F$4,FALSE)),"")</f>
        <v>Medium</v>
      </c>
      <c r="BK9" s="105"/>
      <c r="BL9" s="105"/>
      <c r="BM9" s="105"/>
      <c r="BN9" s="84" t="s">
        <v>48</v>
      </c>
      <c r="BO9" s="84" t="s">
        <v>63</v>
      </c>
      <c r="BP9" s="27" t="str">
        <f>IFERROR(INDEX(Consequences,MATCH(BO9,'Ratings Tables'!$A$5:$A$9,FALSE),MATCH(BN9,'Ratings Tables'!$B$4:$F$4,FALSE)),"")</f>
        <v>Low</v>
      </c>
      <c r="BQ9" s="84" t="s">
        <v>62</v>
      </c>
      <c r="BR9" s="27" t="str">
        <f>IFERROR(INDEX(Consequences,MATCH(BQ9,'Ratings Tables'!$A$5:$A$9,FALSE),MATCH(BN9,'Ratings Tables'!$B$4:$F$4,FALSE)),"")</f>
        <v>Medium</v>
      </c>
      <c r="BS9" s="84" t="s">
        <v>62</v>
      </c>
      <c r="BT9" s="27" t="str">
        <f>IFERROR(INDEX(Consequences,MATCH(BS9,'Ratings Tables'!$A$5:$A$9,FALSE),MATCH(BN9,'Ratings Tables'!$B$4:$F$4,FALSE)),"")</f>
        <v>Medium</v>
      </c>
      <c r="BU9" s="105"/>
      <c r="BV9" s="105"/>
      <c r="BW9" s="105"/>
      <c r="BX9" s="84" t="s">
        <v>48</v>
      </c>
      <c r="BY9" s="84" t="s">
        <v>63</v>
      </c>
      <c r="BZ9" s="27" t="str">
        <f>IFERROR(INDEX(Consequences,MATCH(BY9,'Ratings Tables'!$A$5:$A$9,FALSE),MATCH(BX9,'Ratings Tables'!$B$4:$F$4,FALSE)),"")</f>
        <v>Low</v>
      </c>
      <c r="CA9" s="84" t="s">
        <v>62</v>
      </c>
      <c r="CB9" s="27" t="str">
        <f>IFERROR(INDEX(Consequences,MATCH(CA9,'Ratings Tables'!$A$5:$A$9,FALSE),MATCH(BX9,'Ratings Tables'!$B$4:$F$4,FALSE)),"")</f>
        <v>Medium</v>
      </c>
      <c r="CC9" s="84" t="s">
        <v>62</v>
      </c>
      <c r="CD9" s="27" t="str">
        <f>IFERROR(INDEX(Consequences,MATCH(CC9,'Ratings Tables'!$A$5:$A$9,FALSE),MATCH(BX9,'Ratings Tables'!$B$4:$F$4,FALSE)),"")</f>
        <v>Medium</v>
      </c>
      <c r="CE9" s="105"/>
      <c r="CF9" s="105"/>
      <c r="CG9" s="105"/>
      <c r="CH9" s="84" t="s">
        <v>48</v>
      </c>
      <c r="CI9" s="84" t="s">
        <v>63</v>
      </c>
      <c r="CJ9" s="27" t="str">
        <f>IFERROR(INDEX(Consequences,MATCH(CI9,'Ratings Tables'!$A$5:$A$9,FALSE),MATCH(CH9,'Ratings Tables'!$B$4:$F$4,FALSE)),"")</f>
        <v>Low</v>
      </c>
      <c r="CK9" s="84" t="s">
        <v>62</v>
      </c>
      <c r="CL9" s="27" t="str">
        <f>IFERROR(INDEX(Consequences,MATCH(CK9,'Ratings Tables'!$A$5:$A$9,FALSE),MATCH(CH9,'Ratings Tables'!$B$4:$F$4,FALSE)),"")</f>
        <v>Medium</v>
      </c>
      <c r="CM9" s="84" t="s">
        <v>62</v>
      </c>
      <c r="CN9" s="27" t="str">
        <f>IFERROR(INDEX(Consequences,MATCH(CM9,'Ratings Tables'!$A$5:$A$9,FALSE),MATCH(CH9,'Ratings Tables'!$B$4:$F$4,FALSE)),"")</f>
        <v>Medium</v>
      </c>
      <c r="CO9" s="105"/>
      <c r="CP9" s="105"/>
      <c r="CQ9" s="105"/>
      <c r="CR9" s="84" t="s">
        <v>48</v>
      </c>
      <c r="CS9" s="84" t="s">
        <v>63</v>
      </c>
      <c r="CT9" s="27" t="str">
        <f>IFERROR(INDEX(Consequences,MATCH(CS9,'Ratings Tables'!$A$5:$A$9,FALSE),MATCH(CR9,'Ratings Tables'!$B$4:$F$4,FALSE)),"")</f>
        <v>Low</v>
      </c>
      <c r="CU9" s="84" t="s">
        <v>62</v>
      </c>
      <c r="CV9" s="27" t="str">
        <f>IFERROR(INDEX(Consequences,MATCH(CU9,'Ratings Tables'!$A$5:$A$9,FALSE),MATCH(CR9,'Ratings Tables'!$B$4:$F$4,FALSE)),"")</f>
        <v>Medium</v>
      </c>
      <c r="CW9" s="84" t="s">
        <v>62</v>
      </c>
      <c r="CX9" s="27" t="str">
        <f>IFERROR(INDEX(Consequences,MATCH(CW9,'Ratings Tables'!$A$5:$A$9,FALSE),MATCH(CR9,'Ratings Tables'!$B$4:$F$4,FALSE)),"")</f>
        <v>Medium</v>
      </c>
      <c r="CY9" s="105"/>
      <c r="CZ9" s="105"/>
      <c r="DA9" s="105"/>
      <c r="DB9" s="14"/>
      <c r="DC9" s="13"/>
      <c r="DD9" s="13"/>
      <c r="DE9" s="13"/>
      <c r="DF9" s="13"/>
    </row>
  </sheetData>
  <mergeCells count="21">
    <mergeCell ref="CY1:DA2"/>
    <mergeCell ref="F1:L2"/>
    <mergeCell ref="M1:O2"/>
    <mergeCell ref="CH1:CN2"/>
    <mergeCell ref="CR1:CX2"/>
    <mergeCell ref="W1:Y2"/>
    <mergeCell ref="AG1:AI2"/>
    <mergeCell ref="AQ1:AS2"/>
    <mergeCell ref="BA1:BC2"/>
    <mergeCell ref="BK1:BM2"/>
    <mergeCell ref="BU1:BW2"/>
    <mergeCell ref="CE1:CG2"/>
    <mergeCell ref="CO1:CQ2"/>
    <mergeCell ref="AJ1:AP2"/>
    <mergeCell ref="AT1:AZ2"/>
    <mergeCell ref="BD1:BJ2"/>
    <mergeCell ref="BN1:BT2"/>
    <mergeCell ref="BX1:CD2"/>
    <mergeCell ref="A1:E2"/>
    <mergeCell ref="P1:V2"/>
    <mergeCell ref="Z1:AF2"/>
  </mergeCells>
  <conditionalFormatting sqref="G4:L9">
    <cfRule type="cellIs" dxfId="1411" priority="177" stopIfTrue="1" operator="equal">
      <formula>"Low"</formula>
    </cfRule>
    <cfRule type="cellIs" dxfId="1410" priority="178" stopIfTrue="1" operator="equal">
      <formula>"Extreme"</formula>
    </cfRule>
    <cfRule type="cellIs" dxfId="1409" priority="179" stopIfTrue="1" operator="equal">
      <formula>"High"</formula>
    </cfRule>
    <cfRule type="cellIs" dxfId="1408" priority="180" stopIfTrue="1" operator="equal">
      <formula>"Medium"</formula>
    </cfRule>
  </conditionalFormatting>
  <conditionalFormatting sqref="R4:V4 Q5:V9">
    <cfRule type="cellIs" dxfId="1407" priority="97" stopIfTrue="1" operator="equal">
      <formula>"Low"</formula>
    </cfRule>
    <cfRule type="cellIs" dxfId="1406" priority="98" stopIfTrue="1" operator="equal">
      <formula>"Extreme"</formula>
    </cfRule>
    <cfRule type="cellIs" dxfId="1405" priority="99" stopIfTrue="1" operator="equal">
      <formula>"High"</formula>
    </cfRule>
    <cfRule type="cellIs" dxfId="1404" priority="100" stopIfTrue="1" operator="equal">
      <formula>"Medium"</formula>
    </cfRule>
  </conditionalFormatting>
  <conditionalFormatting sqref="CS4:CX7 CS9:CX9 CT8 CV8 CX8">
    <cfRule type="cellIs" dxfId="1403" priority="65" stopIfTrue="1" operator="equal">
      <formula>"Low"</formula>
    </cfRule>
    <cfRule type="cellIs" dxfId="1402" priority="66" stopIfTrue="1" operator="equal">
      <formula>"Extreme"</formula>
    </cfRule>
    <cfRule type="cellIs" dxfId="1401" priority="67" stopIfTrue="1" operator="equal">
      <formula>"High"</formula>
    </cfRule>
    <cfRule type="cellIs" dxfId="1400" priority="68" stopIfTrue="1" operator="equal">
      <formula>"Medium"</formula>
    </cfRule>
  </conditionalFormatting>
  <conditionalFormatting sqref="AA4:AF4 AA6:AF9 AB5 AD5 AF5">
    <cfRule type="cellIs" dxfId="1399" priority="93" stopIfTrue="1" operator="equal">
      <formula>"Low"</formula>
    </cfRule>
    <cfRule type="cellIs" dxfId="1398" priority="94" stopIfTrue="1" operator="equal">
      <formula>"Extreme"</formula>
    </cfRule>
    <cfRule type="cellIs" dxfId="1397" priority="95" stopIfTrue="1" operator="equal">
      <formula>"High"</formula>
    </cfRule>
    <cfRule type="cellIs" dxfId="1396" priority="96" stopIfTrue="1" operator="equal">
      <formula>"Medium"</formula>
    </cfRule>
  </conditionalFormatting>
  <conditionalFormatting sqref="CY4:DA9">
    <cfRule type="cellIs" dxfId="1395" priority="29" stopIfTrue="1" operator="equal">
      <formula>"Low"</formula>
    </cfRule>
    <cfRule type="cellIs" dxfId="1394" priority="30" stopIfTrue="1" operator="equal">
      <formula>"Extreme"</formula>
    </cfRule>
    <cfRule type="cellIs" dxfId="1393" priority="31" stopIfTrue="1" operator="equal">
      <formula>"High"</formula>
    </cfRule>
    <cfRule type="cellIs" dxfId="1392" priority="32" stopIfTrue="1" operator="equal">
      <formula>"Medium"</formula>
    </cfRule>
  </conditionalFormatting>
  <conditionalFormatting sqref="AK4:AP9">
    <cfRule type="cellIs" dxfId="1391" priority="89" stopIfTrue="1" operator="equal">
      <formula>"Low"</formula>
    </cfRule>
    <cfRule type="cellIs" dxfId="1390" priority="90" stopIfTrue="1" operator="equal">
      <formula>"Extreme"</formula>
    </cfRule>
    <cfRule type="cellIs" dxfId="1389" priority="91" stopIfTrue="1" operator="equal">
      <formula>"High"</formula>
    </cfRule>
    <cfRule type="cellIs" dxfId="1388" priority="92" stopIfTrue="1" operator="equal">
      <formula>"Medium"</formula>
    </cfRule>
  </conditionalFormatting>
  <conditionalFormatting sqref="AU4:AZ7 AU9:AZ9">
    <cfRule type="cellIs" dxfId="1387" priority="85" stopIfTrue="1" operator="equal">
      <formula>"Low"</formula>
    </cfRule>
    <cfRule type="cellIs" dxfId="1386" priority="86" stopIfTrue="1" operator="equal">
      <formula>"Extreme"</formula>
    </cfRule>
    <cfRule type="cellIs" dxfId="1385" priority="87" stopIfTrue="1" operator="equal">
      <formula>"High"</formula>
    </cfRule>
    <cfRule type="cellIs" dxfId="1384" priority="88" stopIfTrue="1" operator="equal">
      <formula>"Medium"</formula>
    </cfRule>
  </conditionalFormatting>
  <conditionalFormatting sqref="BE4:BJ9">
    <cfRule type="cellIs" dxfId="1383" priority="81" stopIfTrue="1" operator="equal">
      <formula>"Low"</formula>
    </cfRule>
    <cfRule type="cellIs" dxfId="1382" priority="82" stopIfTrue="1" operator="equal">
      <formula>"Extreme"</formula>
    </cfRule>
    <cfRule type="cellIs" dxfId="1381" priority="83" stopIfTrue="1" operator="equal">
      <formula>"High"</formula>
    </cfRule>
    <cfRule type="cellIs" dxfId="1380" priority="84" stopIfTrue="1" operator="equal">
      <formula>"Medium"</formula>
    </cfRule>
  </conditionalFormatting>
  <conditionalFormatting sqref="BO4:BT9">
    <cfRule type="cellIs" dxfId="1379" priority="77" stopIfTrue="1" operator="equal">
      <formula>"Low"</formula>
    </cfRule>
    <cfRule type="cellIs" dxfId="1378" priority="78" stopIfTrue="1" operator="equal">
      <formula>"Extreme"</formula>
    </cfRule>
    <cfRule type="cellIs" dxfId="1377" priority="79" stopIfTrue="1" operator="equal">
      <formula>"High"</formula>
    </cfRule>
    <cfRule type="cellIs" dxfId="1376" priority="80" stopIfTrue="1" operator="equal">
      <formula>"Medium"</formula>
    </cfRule>
  </conditionalFormatting>
  <conditionalFormatting sqref="BY4:CD9">
    <cfRule type="cellIs" dxfId="1375" priority="73" stopIfTrue="1" operator="equal">
      <formula>"Low"</formula>
    </cfRule>
    <cfRule type="cellIs" dxfId="1374" priority="74" stopIfTrue="1" operator="equal">
      <formula>"Extreme"</formula>
    </cfRule>
    <cfRule type="cellIs" dxfId="1373" priority="75" stopIfTrue="1" operator="equal">
      <formula>"High"</formula>
    </cfRule>
    <cfRule type="cellIs" dxfId="1372" priority="76" stopIfTrue="1" operator="equal">
      <formula>"Medium"</formula>
    </cfRule>
  </conditionalFormatting>
  <conditionalFormatting sqref="CI4:CN9">
    <cfRule type="cellIs" dxfId="1371" priority="69" stopIfTrue="1" operator="equal">
      <formula>"Low"</formula>
    </cfRule>
    <cfRule type="cellIs" dxfId="1370" priority="70" stopIfTrue="1" operator="equal">
      <formula>"Extreme"</formula>
    </cfRule>
    <cfRule type="cellIs" dxfId="1369" priority="71" stopIfTrue="1" operator="equal">
      <formula>"High"</formula>
    </cfRule>
    <cfRule type="cellIs" dxfId="1368" priority="72" stopIfTrue="1" operator="equal">
      <formula>"Medium"</formula>
    </cfRule>
  </conditionalFormatting>
  <conditionalFormatting sqref="W4:Y9">
    <cfRule type="cellIs" dxfId="1367" priority="61" stopIfTrue="1" operator="equal">
      <formula>"Low"</formula>
    </cfRule>
    <cfRule type="cellIs" dxfId="1366" priority="62" stopIfTrue="1" operator="equal">
      <formula>"Extreme"</formula>
    </cfRule>
    <cfRule type="cellIs" dxfId="1365" priority="63" stopIfTrue="1" operator="equal">
      <formula>"High"</formula>
    </cfRule>
    <cfRule type="cellIs" dxfId="1364" priority="64" stopIfTrue="1" operator="equal">
      <formula>"Medium"</formula>
    </cfRule>
  </conditionalFormatting>
  <conditionalFormatting sqref="AG4:AI9">
    <cfRule type="cellIs" dxfId="1363" priority="57" stopIfTrue="1" operator="equal">
      <formula>"Low"</formula>
    </cfRule>
    <cfRule type="cellIs" dxfId="1362" priority="58" stopIfTrue="1" operator="equal">
      <formula>"Extreme"</formula>
    </cfRule>
    <cfRule type="cellIs" dxfId="1361" priority="59" stopIfTrue="1" operator="equal">
      <formula>"High"</formula>
    </cfRule>
    <cfRule type="cellIs" dxfId="1360" priority="60" stopIfTrue="1" operator="equal">
      <formula>"Medium"</formula>
    </cfRule>
  </conditionalFormatting>
  <conditionalFormatting sqref="AQ4:AS9">
    <cfRule type="cellIs" dxfId="1359" priority="53" stopIfTrue="1" operator="equal">
      <formula>"Low"</formula>
    </cfRule>
    <cfRule type="cellIs" dxfId="1358" priority="54" stopIfTrue="1" operator="equal">
      <formula>"Extreme"</formula>
    </cfRule>
    <cfRule type="cellIs" dxfId="1357" priority="55" stopIfTrue="1" operator="equal">
      <formula>"High"</formula>
    </cfRule>
    <cfRule type="cellIs" dxfId="1356" priority="56" stopIfTrue="1" operator="equal">
      <formula>"Medium"</formula>
    </cfRule>
  </conditionalFormatting>
  <conditionalFormatting sqref="BA4:BC9">
    <cfRule type="cellIs" dxfId="1355" priority="49" stopIfTrue="1" operator="equal">
      <formula>"Low"</formula>
    </cfRule>
    <cfRule type="cellIs" dxfId="1354" priority="50" stopIfTrue="1" operator="equal">
      <formula>"Extreme"</formula>
    </cfRule>
    <cfRule type="cellIs" dxfId="1353" priority="51" stopIfTrue="1" operator="equal">
      <formula>"High"</formula>
    </cfRule>
    <cfRule type="cellIs" dxfId="1352" priority="52" stopIfTrue="1" operator="equal">
      <formula>"Medium"</formula>
    </cfRule>
  </conditionalFormatting>
  <conditionalFormatting sqref="BK4:BM6 BK9:BM9">
    <cfRule type="cellIs" dxfId="1351" priority="45" stopIfTrue="1" operator="equal">
      <formula>"Low"</formula>
    </cfRule>
    <cfRule type="cellIs" dxfId="1350" priority="46" stopIfTrue="1" operator="equal">
      <formula>"Extreme"</formula>
    </cfRule>
    <cfRule type="cellIs" dxfId="1349" priority="47" stopIfTrue="1" operator="equal">
      <formula>"High"</formula>
    </cfRule>
    <cfRule type="cellIs" dxfId="1348" priority="48" stopIfTrue="1" operator="equal">
      <formula>"Medium"</formula>
    </cfRule>
  </conditionalFormatting>
  <conditionalFormatting sqref="BU4:BW9">
    <cfRule type="cellIs" dxfId="1347" priority="41" stopIfTrue="1" operator="equal">
      <formula>"Low"</formula>
    </cfRule>
    <cfRule type="cellIs" dxfId="1346" priority="42" stopIfTrue="1" operator="equal">
      <formula>"Extreme"</formula>
    </cfRule>
    <cfRule type="cellIs" dxfId="1345" priority="43" stopIfTrue="1" operator="equal">
      <formula>"High"</formula>
    </cfRule>
    <cfRule type="cellIs" dxfId="1344" priority="44" stopIfTrue="1" operator="equal">
      <formula>"Medium"</formula>
    </cfRule>
  </conditionalFormatting>
  <conditionalFormatting sqref="CE4:CG9">
    <cfRule type="cellIs" dxfId="1343" priority="37" stopIfTrue="1" operator="equal">
      <formula>"Low"</formula>
    </cfRule>
    <cfRule type="cellIs" dxfId="1342" priority="38" stopIfTrue="1" operator="equal">
      <formula>"Extreme"</formula>
    </cfRule>
    <cfRule type="cellIs" dxfId="1341" priority="39" stopIfTrue="1" operator="equal">
      <formula>"High"</formula>
    </cfRule>
    <cfRule type="cellIs" dxfId="1340" priority="40" stopIfTrue="1" operator="equal">
      <formula>"Medium"</formula>
    </cfRule>
  </conditionalFormatting>
  <conditionalFormatting sqref="CO4:CQ7 CO9:CQ9">
    <cfRule type="cellIs" dxfId="1339" priority="33" stopIfTrue="1" operator="equal">
      <formula>"Low"</formula>
    </cfRule>
    <cfRule type="cellIs" dxfId="1338" priority="34" stopIfTrue="1" operator="equal">
      <formula>"Extreme"</formula>
    </cfRule>
    <cfRule type="cellIs" dxfId="1337" priority="35" stopIfTrue="1" operator="equal">
      <formula>"High"</formula>
    </cfRule>
    <cfRule type="cellIs" dxfId="1336" priority="36" stopIfTrue="1" operator="equal">
      <formula>"Medium"</formula>
    </cfRule>
  </conditionalFormatting>
  <conditionalFormatting sqref="AV8:AZ8">
    <cfRule type="cellIs" dxfId="1335" priority="25" stopIfTrue="1" operator="equal">
      <formula>"Low"</formula>
    </cfRule>
    <cfRule type="cellIs" dxfId="1334" priority="26" stopIfTrue="1" operator="equal">
      <formula>"Extreme"</formula>
    </cfRule>
    <cfRule type="cellIs" dxfId="1333" priority="27" stopIfTrue="1" operator="equal">
      <formula>"High"</formula>
    </cfRule>
    <cfRule type="cellIs" dxfId="1332" priority="28" stopIfTrue="1" operator="equal">
      <formula>"Medium"</formula>
    </cfRule>
  </conditionalFormatting>
  <conditionalFormatting sqref="CR8">
    <cfRule type="cellIs" dxfId="1331" priority="21" stopIfTrue="1" operator="equal">
      <formula>"Low"</formula>
    </cfRule>
    <cfRule type="cellIs" dxfId="1330" priority="22" stopIfTrue="1" operator="equal">
      <formula>"Extreme"</formula>
    </cfRule>
    <cfRule type="cellIs" dxfId="1329" priority="23" stopIfTrue="1" operator="equal">
      <formula>"High"</formula>
    </cfRule>
    <cfRule type="cellIs" dxfId="1328" priority="24" stopIfTrue="1" operator="equal">
      <formula>"Medium"</formula>
    </cfRule>
  </conditionalFormatting>
  <conditionalFormatting sqref="CS8">
    <cfRule type="cellIs" dxfId="1327" priority="17" stopIfTrue="1" operator="equal">
      <formula>"Low"</formula>
    </cfRule>
    <cfRule type="cellIs" dxfId="1326" priority="18" stopIfTrue="1" operator="equal">
      <formula>"Extreme"</formula>
    </cfRule>
    <cfRule type="cellIs" dxfId="1325" priority="19" stopIfTrue="1" operator="equal">
      <formula>"High"</formula>
    </cfRule>
    <cfRule type="cellIs" dxfId="1324" priority="20" stopIfTrue="1" operator="equal">
      <formula>"Medium"</formula>
    </cfRule>
  </conditionalFormatting>
  <conditionalFormatting sqref="CU8">
    <cfRule type="cellIs" dxfId="1323" priority="13" stopIfTrue="1" operator="equal">
      <formula>"Low"</formula>
    </cfRule>
    <cfRule type="cellIs" dxfId="1322" priority="14" stopIfTrue="1" operator="equal">
      <formula>"Extreme"</formula>
    </cfRule>
    <cfRule type="cellIs" dxfId="1321" priority="15" stopIfTrue="1" operator="equal">
      <formula>"High"</formula>
    </cfRule>
    <cfRule type="cellIs" dxfId="1320" priority="16" stopIfTrue="1" operator="equal">
      <formula>"Medium"</formula>
    </cfRule>
  </conditionalFormatting>
  <conditionalFormatting sqref="CW8">
    <cfRule type="cellIs" dxfId="1319" priority="9" stopIfTrue="1" operator="equal">
      <formula>"Low"</formula>
    </cfRule>
    <cfRule type="cellIs" dxfId="1318" priority="10" stopIfTrue="1" operator="equal">
      <formula>"Extreme"</formula>
    </cfRule>
    <cfRule type="cellIs" dxfId="1317" priority="11" stopIfTrue="1" operator="equal">
      <formula>"High"</formula>
    </cfRule>
    <cfRule type="cellIs" dxfId="1316" priority="12" stopIfTrue="1" operator="equal">
      <formula>"Medium"</formula>
    </cfRule>
  </conditionalFormatting>
  <conditionalFormatting sqref="CH8">
    <cfRule type="cellIs" dxfId="1315" priority="5" stopIfTrue="1" operator="equal">
      <formula>"Low"</formula>
    </cfRule>
    <cfRule type="cellIs" dxfId="1314" priority="6" stopIfTrue="1" operator="equal">
      <formula>"Extreme"</formula>
    </cfRule>
    <cfRule type="cellIs" dxfId="1313" priority="7" stopIfTrue="1" operator="equal">
      <formula>"High"</formula>
    </cfRule>
    <cfRule type="cellIs" dxfId="1312" priority="8" stopIfTrue="1" operator="equal">
      <formula>"Medium"</formula>
    </cfRule>
  </conditionalFormatting>
  <conditionalFormatting sqref="BN8">
    <cfRule type="cellIs" dxfId="1311" priority="1" stopIfTrue="1" operator="equal">
      <formula>"Low"</formula>
    </cfRule>
    <cfRule type="cellIs" dxfId="1310" priority="2" stopIfTrue="1" operator="equal">
      <formula>"Extreme"</formula>
    </cfRule>
    <cfRule type="cellIs" dxfId="1309" priority="3" stopIfTrue="1" operator="equal">
      <formula>"High"</formula>
    </cfRule>
    <cfRule type="cellIs" dxfId="1308" priority="4" stopIfTrue="1" operator="equal">
      <formula>"Medium"</formula>
    </cfRule>
  </conditionalFormatting>
  <dataValidations count="5">
    <dataValidation type="list" allowBlank="1" showInputMessage="1" showErrorMessage="1" sqref="B4:B9">
      <formula1>$DC$4:$DJ$4</formula1>
    </dataValidation>
    <dataValidation type="list" allowBlank="1" showInputMessage="1" showErrorMessage="1" sqref="F4:F9 CR4:CR9 CH4:CH9 BX4:BX9 BN4:BN9 BD4:BD9 P4:P9 AJ4:AJ9 Z4:Z9 AT4:AT9">
      <formula1>$DC$2:$DG$2</formula1>
    </dataValidation>
    <dataValidation type="list" allowBlank="1" showInputMessage="1" showErrorMessage="1" sqref="K4:K9 CW4:CW9 CS4:CS9 CU4:CU9 CM4:CM9 CI4:CI9 CK4:CK9 CC4:CC9 BY4:BY9 CA4:CA9 BS4:BS9 BO4:BO9 BQ4:BQ9 BI4:BI9 BE4:BE9 BG4:BG9 S4:S9 AO4:AO9 AK4:AK9 AM4:AM9 AE4:AE9 AA4:AA9 AC4:AC9 G4:G9 I4:I9 U4:U9 Q4:Q9 AW4:AW9 AU4:AU9 AY4:AY9">
      <formula1>$DC$3:$DG$3</formula1>
    </dataValidation>
    <dataValidation type="whole" allowBlank="1" showInputMessage="1" showErrorMessage="1" sqref="F10:F65527">
      <formula1>1</formula1>
      <formula2>5</formula2>
    </dataValidation>
    <dataValidation type="list" allowBlank="1" showInputMessage="1" showErrorMessage="1" sqref="G10:G65527">
      <formula1>"A,B,C,D,E"</formula1>
    </dataValidation>
  </dataValidations>
  <printOptions horizontalCentered="1" gridLines="1"/>
  <pageMargins left="0.74803149606299213" right="0.55118110236220474" top="0.98425196850393704" bottom="0.98425196850393704" header="0.51181102362204722" footer="0.51181102362204722"/>
  <pageSetup paperSize="9" scale="58" fitToHeight="0" orientation="landscape" horizontalDpi="4294967292" verticalDpi="360" r:id="rId1"/>
  <headerFooter alignWithMargins="0">
    <oddHeader>&amp;LRisk Register&amp;RNorth East Greenhouse Alliance</oddHeader>
    <oddFooter>&amp;LNEGHA, 2011&amp;RPage &amp;P of &amp;N
&amp;8&amp;D,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17"/>
  <sheetViews>
    <sheetView zoomScaleNormal="100" workbookViewId="0">
      <pane xSplit="5" ySplit="2" topLeftCell="F3" activePane="bottomRight" state="frozen"/>
      <selection pane="topRight" activeCell="F1" sqref="F1"/>
      <selection pane="bottomLeft" activeCell="A3" sqref="A3"/>
      <selection pane="bottomRight" sqref="A1:E2"/>
    </sheetView>
  </sheetViews>
  <sheetFormatPr defaultRowHeight="12.75" x14ac:dyDescent="0.2"/>
  <cols>
    <col min="1" max="1" width="5.7109375" bestFit="1" customWidth="1"/>
    <col min="2" max="2" width="13" customWidth="1"/>
    <col min="3" max="3" width="27.5703125" customWidth="1"/>
    <col min="4" max="4" width="20.28515625" customWidth="1"/>
    <col min="5" max="5" width="22" customWidth="1"/>
    <col min="6" max="6" width="13.85546875" customWidth="1"/>
    <col min="7" max="7" width="11.5703125" customWidth="1"/>
    <col min="8" max="12" width="10.7109375" customWidth="1"/>
    <col min="13" max="13" width="19.7109375" customWidth="1"/>
    <col min="14" max="15" width="19.42578125" customWidth="1"/>
    <col min="16" max="16" width="13.7109375" customWidth="1"/>
    <col min="17" max="22" width="10.140625" customWidth="1"/>
    <col min="23" max="23" width="18.28515625" customWidth="1"/>
    <col min="24" max="24" width="13.42578125" customWidth="1"/>
    <col min="25" max="25" width="14" customWidth="1"/>
    <col min="26" max="26" width="14.140625" customWidth="1"/>
    <col min="27" max="27" width="13.5703125" customWidth="1"/>
    <col min="28" max="32" width="9.140625" customWidth="1"/>
    <col min="33" max="33" width="22.5703125" customWidth="1"/>
    <col min="34" max="34" width="11.42578125" customWidth="1"/>
    <col min="35" max="35" width="23.28515625" customWidth="1"/>
    <col min="36" max="36" width="12.85546875" customWidth="1"/>
    <col min="37" max="42" width="9.140625" customWidth="1"/>
    <col min="43" max="43" width="14.85546875" customWidth="1"/>
    <col min="44" max="44" width="14.140625" customWidth="1"/>
    <col min="45" max="45" width="24" customWidth="1"/>
    <col min="46" max="52" width="9.140625" customWidth="1"/>
    <col min="53" max="53" width="17" customWidth="1"/>
    <col min="54" max="54" width="15" customWidth="1"/>
    <col min="55" max="55" width="24.5703125" customWidth="1"/>
    <col min="56" max="56" width="13.28515625" customWidth="1"/>
    <col min="57" max="62" width="9.140625" customWidth="1"/>
    <col min="63" max="63" width="14" customWidth="1"/>
    <col min="64" max="64" width="10.85546875" customWidth="1"/>
    <col min="65" max="65" width="18.28515625" customWidth="1"/>
    <col min="66" max="66" width="13.28515625" customWidth="1"/>
    <col min="67" max="72" width="9.140625" customWidth="1"/>
    <col min="73" max="73" width="16" customWidth="1"/>
    <col min="74" max="74" width="11.42578125" customWidth="1"/>
    <col min="75" max="76" width="13.5703125" customWidth="1"/>
    <col min="77" max="82" width="9.140625" customWidth="1"/>
    <col min="83" max="83" width="10.85546875" customWidth="1"/>
    <col min="84" max="84" width="10.5703125" customWidth="1"/>
    <col min="85" max="85" width="10.85546875" customWidth="1"/>
    <col min="86" max="86" width="13.7109375" customWidth="1"/>
    <col min="87" max="92" width="9.140625" customWidth="1"/>
    <col min="93" max="93" width="10.28515625" customWidth="1"/>
    <col min="94" max="94" width="10.5703125" customWidth="1"/>
    <col min="95" max="95" width="13" customWidth="1"/>
    <col min="96" max="96" width="12.7109375" customWidth="1"/>
    <col min="97" max="102" width="9.140625" customWidth="1"/>
    <col min="103" max="103" width="14.140625" customWidth="1"/>
    <col min="104" max="104" width="13.140625" customWidth="1"/>
    <col min="105" max="105" width="13.7109375" customWidth="1"/>
    <col min="106" max="106" width="9.140625" customWidth="1"/>
    <col min="107" max="111" width="9.140625" hidden="1" customWidth="1"/>
  </cols>
  <sheetData>
    <row r="1" spans="1:111" ht="27" customHeight="1" x14ac:dyDescent="0.2">
      <c r="A1" s="179" t="s">
        <v>289</v>
      </c>
      <c r="B1" s="179"/>
      <c r="C1" s="179"/>
      <c r="D1" s="179"/>
      <c r="E1" s="179"/>
      <c r="F1" s="153" t="s">
        <v>305</v>
      </c>
      <c r="G1" s="154"/>
      <c r="H1" s="154"/>
      <c r="I1" s="154"/>
      <c r="J1" s="154"/>
      <c r="K1" s="154"/>
      <c r="L1" s="154"/>
      <c r="M1" s="186" t="s">
        <v>306</v>
      </c>
      <c r="N1" s="179"/>
      <c r="O1" s="179"/>
      <c r="P1" s="153" t="s">
        <v>307</v>
      </c>
      <c r="Q1" s="154"/>
      <c r="R1" s="154"/>
      <c r="S1" s="154"/>
      <c r="T1" s="154"/>
      <c r="U1" s="154"/>
      <c r="V1" s="154"/>
      <c r="W1" s="155" t="s">
        <v>308</v>
      </c>
      <c r="X1" s="156"/>
      <c r="Y1" s="157"/>
      <c r="Z1" s="153" t="s">
        <v>309</v>
      </c>
      <c r="AA1" s="154"/>
      <c r="AB1" s="154"/>
      <c r="AC1" s="154"/>
      <c r="AD1" s="154"/>
      <c r="AE1" s="154"/>
      <c r="AF1" s="154"/>
      <c r="AG1" s="155" t="s">
        <v>317</v>
      </c>
      <c r="AH1" s="156"/>
      <c r="AI1" s="157"/>
      <c r="AJ1" s="153" t="s">
        <v>310</v>
      </c>
      <c r="AK1" s="154"/>
      <c r="AL1" s="154"/>
      <c r="AM1" s="154"/>
      <c r="AN1" s="154"/>
      <c r="AO1" s="154"/>
      <c r="AP1" s="154"/>
      <c r="AQ1" s="155" t="s">
        <v>318</v>
      </c>
      <c r="AR1" s="156"/>
      <c r="AS1" s="157"/>
      <c r="AT1" s="153" t="s">
        <v>311</v>
      </c>
      <c r="AU1" s="154"/>
      <c r="AV1" s="154"/>
      <c r="AW1" s="154"/>
      <c r="AX1" s="154"/>
      <c r="AY1" s="154"/>
      <c r="AZ1" s="154"/>
      <c r="BA1" s="155" t="s">
        <v>319</v>
      </c>
      <c r="BB1" s="156"/>
      <c r="BC1" s="157"/>
      <c r="BD1" s="153" t="s">
        <v>312</v>
      </c>
      <c r="BE1" s="154"/>
      <c r="BF1" s="154"/>
      <c r="BG1" s="154"/>
      <c r="BH1" s="154"/>
      <c r="BI1" s="154"/>
      <c r="BJ1" s="154"/>
      <c r="BK1" s="155" t="s">
        <v>320</v>
      </c>
      <c r="BL1" s="156"/>
      <c r="BM1" s="157"/>
      <c r="BN1" s="153" t="s">
        <v>313</v>
      </c>
      <c r="BO1" s="154"/>
      <c r="BP1" s="154"/>
      <c r="BQ1" s="154"/>
      <c r="BR1" s="154"/>
      <c r="BS1" s="154"/>
      <c r="BT1" s="154"/>
      <c r="BU1" s="155" t="s">
        <v>321</v>
      </c>
      <c r="BV1" s="156"/>
      <c r="BW1" s="157"/>
      <c r="BX1" s="153" t="s">
        <v>314</v>
      </c>
      <c r="BY1" s="154"/>
      <c r="BZ1" s="154"/>
      <c r="CA1" s="154"/>
      <c r="CB1" s="154"/>
      <c r="CC1" s="154"/>
      <c r="CD1" s="154"/>
      <c r="CE1" s="155" t="s">
        <v>322</v>
      </c>
      <c r="CF1" s="156"/>
      <c r="CG1" s="157"/>
      <c r="CH1" s="153" t="s">
        <v>315</v>
      </c>
      <c r="CI1" s="154"/>
      <c r="CJ1" s="154"/>
      <c r="CK1" s="154"/>
      <c r="CL1" s="154"/>
      <c r="CM1" s="154"/>
      <c r="CN1" s="154"/>
      <c r="CO1" s="155" t="s">
        <v>323</v>
      </c>
      <c r="CP1" s="156"/>
      <c r="CQ1" s="157"/>
      <c r="CR1" s="153" t="s">
        <v>316</v>
      </c>
      <c r="CS1" s="154"/>
      <c r="CT1" s="154"/>
      <c r="CU1" s="154"/>
      <c r="CV1" s="154"/>
      <c r="CW1" s="154"/>
      <c r="CX1" s="154"/>
      <c r="CY1" s="155" t="s">
        <v>324</v>
      </c>
      <c r="CZ1" s="156"/>
      <c r="DA1" s="157"/>
    </row>
    <row r="2" spans="1:111" ht="24.75" customHeight="1" x14ac:dyDescent="0.2">
      <c r="A2" s="179"/>
      <c r="B2" s="179"/>
      <c r="C2" s="179"/>
      <c r="D2" s="179"/>
      <c r="E2" s="179"/>
      <c r="F2" s="154"/>
      <c r="G2" s="154"/>
      <c r="H2" s="154"/>
      <c r="I2" s="154"/>
      <c r="J2" s="154"/>
      <c r="K2" s="154"/>
      <c r="L2" s="154"/>
      <c r="M2" s="179"/>
      <c r="N2" s="179"/>
      <c r="O2" s="179"/>
      <c r="P2" s="154"/>
      <c r="Q2" s="154"/>
      <c r="R2" s="154"/>
      <c r="S2" s="154"/>
      <c r="T2" s="154"/>
      <c r="U2" s="154"/>
      <c r="V2" s="154"/>
      <c r="W2" s="158"/>
      <c r="X2" s="159"/>
      <c r="Y2" s="160"/>
      <c r="Z2" s="154"/>
      <c r="AA2" s="154"/>
      <c r="AB2" s="154"/>
      <c r="AC2" s="154"/>
      <c r="AD2" s="154"/>
      <c r="AE2" s="154"/>
      <c r="AF2" s="154"/>
      <c r="AG2" s="158"/>
      <c r="AH2" s="159"/>
      <c r="AI2" s="160"/>
      <c r="AJ2" s="154"/>
      <c r="AK2" s="154"/>
      <c r="AL2" s="154"/>
      <c r="AM2" s="154"/>
      <c r="AN2" s="154"/>
      <c r="AO2" s="154"/>
      <c r="AP2" s="154"/>
      <c r="AQ2" s="158"/>
      <c r="AR2" s="159"/>
      <c r="AS2" s="160"/>
      <c r="AT2" s="154"/>
      <c r="AU2" s="154"/>
      <c r="AV2" s="154"/>
      <c r="AW2" s="154"/>
      <c r="AX2" s="154"/>
      <c r="AY2" s="154"/>
      <c r="AZ2" s="154"/>
      <c r="BA2" s="158"/>
      <c r="BB2" s="159"/>
      <c r="BC2" s="160"/>
      <c r="BD2" s="154"/>
      <c r="BE2" s="154"/>
      <c r="BF2" s="154"/>
      <c r="BG2" s="154"/>
      <c r="BH2" s="154"/>
      <c r="BI2" s="154"/>
      <c r="BJ2" s="154"/>
      <c r="BK2" s="158"/>
      <c r="BL2" s="159"/>
      <c r="BM2" s="160"/>
      <c r="BN2" s="154"/>
      <c r="BO2" s="154"/>
      <c r="BP2" s="154"/>
      <c r="BQ2" s="154"/>
      <c r="BR2" s="154"/>
      <c r="BS2" s="154"/>
      <c r="BT2" s="154"/>
      <c r="BU2" s="158"/>
      <c r="BV2" s="159"/>
      <c r="BW2" s="160"/>
      <c r="BX2" s="154"/>
      <c r="BY2" s="154"/>
      <c r="BZ2" s="154"/>
      <c r="CA2" s="154"/>
      <c r="CB2" s="154"/>
      <c r="CC2" s="154"/>
      <c r="CD2" s="154"/>
      <c r="CE2" s="158"/>
      <c r="CF2" s="159"/>
      <c r="CG2" s="160"/>
      <c r="CH2" s="154"/>
      <c r="CI2" s="154"/>
      <c r="CJ2" s="154"/>
      <c r="CK2" s="154"/>
      <c r="CL2" s="154"/>
      <c r="CM2" s="154"/>
      <c r="CN2" s="154"/>
      <c r="CO2" s="158"/>
      <c r="CP2" s="159"/>
      <c r="CQ2" s="160"/>
      <c r="CR2" s="154"/>
      <c r="CS2" s="154"/>
      <c r="CT2" s="154"/>
      <c r="CU2" s="154"/>
      <c r="CV2" s="154"/>
      <c r="CW2" s="154"/>
      <c r="CX2" s="154"/>
      <c r="CY2" s="158"/>
      <c r="CZ2" s="159"/>
      <c r="DA2" s="160"/>
      <c r="DC2" s="13" t="s">
        <v>50</v>
      </c>
      <c r="DD2" s="13" t="s">
        <v>49</v>
      </c>
      <c r="DE2" s="13" t="s">
        <v>48</v>
      </c>
      <c r="DF2" s="13" t="s">
        <v>47</v>
      </c>
      <c r="DG2" s="13" t="s">
        <v>46</v>
      </c>
    </row>
    <row r="3" spans="1:111" ht="28.5" customHeight="1" x14ac:dyDescent="0.2">
      <c r="A3" s="106" t="s">
        <v>36</v>
      </c>
      <c r="B3" s="106" t="s">
        <v>37</v>
      </c>
      <c r="C3" s="106" t="s">
        <v>39</v>
      </c>
      <c r="D3" s="106" t="s">
        <v>38</v>
      </c>
      <c r="E3" s="106" t="s">
        <v>10</v>
      </c>
      <c r="F3" s="103" t="s">
        <v>10</v>
      </c>
      <c r="G3" s="103" t="s">
        <v>40</v>
      </c>
      <c r="H3" s="104" t="s">
        <v>41</v>
      </c>
      <c r="I3" s="103" t="s">
        <v>56</v>
      </c>
      <c r="J3" s="104" t="s">
        <v>42</v>
      </c>
      <c r="K3" s="103" t="s">
        <v>57</v>
      </c>
      <c r="L3" s="104" t="s">
        <v>43</v>
      </c>
      <c r="M3" s="106" t="s">
        <v>9</v>
      </c>
      <c r="N3" s="106" t="s">
        <v>81</v>
      </c>
      <c r="O3" s="106" t="s">
        <v>44</v>
      </c>
      <c r="P3" s="103" t="s">
        <v>10</v>
      </c>
      <c r="Q3" s="103" t="s">
        <v>40</v>
      </c>
      <c r="R3" s="104" t="s">
        <v>41</v>
      </c>
      <c r="S3" s="103" t="s">
        <v>56</v>
      </c>
      <c r="T3" s="104" t="s">
        <v>42</v>
      </c>
      <c r="U3" s="103" t="s">
        <v>57</v>
      </c>
      <c r="V3" s="104" t="s">
        <v>43</v>
      </c>
      <c r="W3" s="102" t="s">
        <v>9</v>
      </c>
      <c r="X3" s="102" t="s">
        <v>81</v>
      </c>
      <c r="Y3" s="102" t="s">
        <v>44</v>
      </c>
      <c r="Z3" s="103" t="s">
        <v>10</v>
      </c>
      <c r="AA3" s="103" t="s">
        <v>40</v>
      </c>
      <c r="AB3" s="104" t="s">
        <v>41</v>
      </c>
      <c r="AC3" s="103" t="s">
        <v>56</v>
      </c>
      <c r="AD3" s="104" t="s">
        <v>42</v>
      </c>
      <c r="AE3" s="103" t="s">
        <v>57</v>
      </c>
      <c r="AF3" s="104" t="s">
        <v>43</v>
      </c>
      <c r="AG3" s="102" t="s">
        <v>9</v>
      </c>
      <c r="AH3" s="102" t="s">
        <v>81</v>
      </c>
      <c r="AI3" s="102" t="s">
        <v>44</v>
      </c>
      <c r="AJ3" s="103" t="s">
        <v>10</v>
      </c>
      <c r="AK3" s="103" t="s">
        <v>40</v>
      </c>
      <c r="AL3" s="104" t="s">
        <v>41</v>
      </c>
      <c r="AM3" s="103" t="s">
        <v>56</v>
      </c>
      <c r="AN3" s="104" t="s">
        <v>42</v>
      </c>
      <c r="AO3" s="103" t="s">
        <v>57</v>
      </c>
      <c r="AP3" s="104" t="s">
        <v>43</v>
      </c>
      <c r="AQ3" s="102" t="s">
        <v>9</v>
      </c>
      <c r="AR3" s="102" t="s">
        <v>81</v>
      </c>
      <c r="AS3" s="102" t="s">
        <v>44</v>
      </c>
      <c r="AT3" s="103" t="s">
        <v>10</v>
      </c>
      <c r="AU3" s="103" t="s">
        <v>40</v>
      </c>
      <c r="AV3" s="104" t="s">
        <v>41</v>
      </c>
      <c r="AW3" s="103" t="s">
        <v>56</v>
      </c>
      <c r="AX3" s="104" t="s">
        <v>42</v>
      </c>
      <c r="AY3" s="103" t="s">
        <v>57</v>
      </c>
      <c r="AZ3" s="104" t="s">
        <v>43</v>
      </c>
      <c r="BA3" s="102" t="s">
        <v>9</v>
      </c>
      <c r="BB3" s="102" t="s">
        <v>81</v>
      </c>
      <c r="BC3" s="102" t="s">
        <v>44</v>
      </c>
      <c r="BD3" s="103" t="s">
        <v>10</v>
      </c>
      <c r="BE3" s="103" t="s">
        <v>40</v>
      </c>
      <c r="BF3" s="104" t="s">
        <v>41</v>
      </c>
      <c r="BG3" s="103" t="s">
        <v>56</v>
      </c>
      <c r="BH3" s="104" t="s">
        <v>42</v>
      </c>
      <c r="BI3" s="103" t="s">
        <v>57</v>
      </c>
      <c r="BJ3" s="104" t="s">
        <v>43</v>
      </c>
      <c r="BK3" s="102" t="s">
        <v>9</v>
      </c>
      <c r="BL3" s="102" t="s">
        <v>81</v>
      </c>
      <c r="BM3" s="102" t="s">
        <v>44</v>
      </c>
      <c r="BN3" s="103" t="s">
        <v>10</v>
      </c>
      <c r="BO3" s="103" t="s">
        <v>40</v>
      </c>
      <c r="BP3" s="104" t="s">
        <v>41</v>
      </c>
      <c r="BQ3" s="103" t="s">
        <v>56</v>
      </c>
      <c r="BR3" s="104" t="s">
        <v>42</v>
      </c>
      <c r="BS3" s="103" t="s">
        <v>57</v>
      </c>
      <c r="BT3" s="104" t="s">
        <v>43</v>
      </c>
      <c r="BU3" s="142" t="s">
        <v>9</v>
      </c>
      <c r="BV3" s="142" t="s">
        <v>81</v>
      </c>
      <c r="BW3" s="142" t="s">
        <v>44</v>
      </c>
      <c r="BX3" s="103" t="s">
        <v>10</v>
      </c>
      <c r="BY3" s="103" t="s">
        <v>40</v>
      </c>
      <c r="BZ3" s="104" t="s">
        <v>41</v>
      </c>
      <c r="CA3" s="103" t="s">
        <v>56</v>
      </c>
      <c r="CB3" s="104" t="s">
        <v>42</v>
      </c>
      <c r="CC3" s="103" t="s">
        <v>57</v>
      </c>
      <c r="CD3" s="104" t="s">
        <v>43</v>
      </c>
      <c r="CE3" s="102" t="s">
        <v>9</v>
      </c>
      <c r="CF3" s="102" t="s">
        <v>81</v>
      </c>
      <c r="CG3" s="102" t="s">
        <v>44</v>
      </c>
      <c r="CH3" s="103" t="s">
        <v>10</v>
      </c>
      <c r="CI3" s="103" t="s">
        <v>40</v>
      </c>
      <c r="CJ3" s="104" t="s">
        <v>41</v>
      </c>
      <c r="CK3" s="103" t="s">
        <v>56</v>
      </c>
      <c r="CL3" s="104" t="s">
        <v>42</v>
      </c>
      <c r="CM3" s="103" t="s">
        <v>57</v>
      </c>
      <c r="CN3" s="104" t="s">
        <v>43</v>
      </c>
      <c r="CO3" s="102" t="s">
        <v>9</v>
      </c>
      <c r="CP3" s="102" t="s">
        <v>81</v>
      </c>
      <c r="CQ3" s="102" t="s">
        <v>44</v>
      </c>
      <c r="CR3" s="103" t="s">
        <v>10</v>
      </c>
      <c r="CS3" s="103" t="s">
        <v>40</v>
      </c>
      <c r="CT3" s="104" t="s">
        <v>41</v>
      </c>
      <c r="CU3" s="103" t="s">
        <v>56</v>
      </c>
      <c r="CV3" s="104" t="s">
        <v>42</v>
      </c>
      <c r="CW3" s="103" t="s">
        <v>57</v>
      </c>
      <c r="CX3" s="104" t="s">
        <v>43</v>
      </c>
      <c r="CY3" s="102" t="s">
        <v>9</v>
      </c>
      <c r="CZ3" s="102" t="s">
        <v>81</v>
      </c>
      <c r="DA3" s="102" t="s">
        <v>44</v>
      </c>
      <c r="DC3" s="13" t="s">
        <v>59</v>
      </c>
      <c r="DD3" s="13" t="s">
        <v>60</v>
      </c>
      <c r="DE3" s="13" t="s">
        <v>61</v>
      </c>
      <c r="DF3" s="13" t="s">
        <v>62</v>
      </c>
      <c r="DG3" s="13" t="s">
        <v>63</v>
      </c>
    </row>
    <row r="4" spans="1:111" ht="67.5" customHeight="1" x14ac:dyDescent="0.2">
      <c r="A4" s="119">
        <v>5.01</v>
      </c>
      <c r="B4" s="86" t="s">
        <v>110</v>
      </c>
      <c r="C4" s="88" t="s">
        <v>119</v>
      </c>
      <c r="D4" s="89" t="s">
        <v>120</v>
      </c>
      <c r="E4" s="88" t="s">
        <v>233</v>
      </c>
      <c r="F4" s="120" t="s">
        <v>48</v>
      </c>
      <c r="G4" s="120" t="s">
        <v>60</v>
      </c>
      <c r="H4" s="118" t="str">
        <f>IFERROR(INDEX(Consequences,MATCH(G4,'Ratings Tables'!$A$5:$A$9,FALSE),MATCH(F4,'Ratings Tables'!$B$4:$F$4,FALSE)),"")</f>
        <v>High</v>
      </c>
      <c r="I4" s="120" t="s">
        <v>60</v>
      </c>
      <c r="J4" s="118" t="str">
        <f>IFERROR(INDEX(Consequences,MATCH(I4,'Ratings Tables'!$A$5:$A$9,FALSE),MATCH(F4,'Ratings Tables'!$B$4:$F$4,FALSE)),"")</f>
        <v>High</v>
      </c>
      <c r="K4" s="120" t="s">
        <v>60</v>
      </c>
      <c r="L4" s="118" t="str">
        <f>IFERROR(INDEX(Consequences,MATCH(K4,'Ratings Tables'!$A$5:$A$9,FALSE),MATCH(F4,'Ratings Tables'!$B$4:$F$4,FALSE)),"")</f>
        <v>High</v>
      </c>
      <c r="M4" s="90" t="s">
        <v>143</v>
      </c>
      <c r="N4" s="90" t="s">
        <v>238</v>
      </c>
      <c r="O4" s="135"/>
      <c r="P4" s="84" t="s">
        <v>48</v>
      </c>
      <c r="Q4" s="84" t="s">
        <v>60</v>
      </c>
      <c r="R4" s="27" t="str">
        <f>IFERROR(INDEX(Consequences,MATCH(Q4,'Ratings Tables'!$A$5:$A$9,FALSE),MATCH(P4,'Ratings Tables'!$B$4:$F$4,FALSE)),"")</f>
        <v>High</v>
      </c>
      <c r="S4" s="84" t="s">
        <v>60</v>
      </c>
      <c r="T4" s="27" t="str">
        <f>IFERROR(INDEX(Consequences,MATCH(S4,'Ratings Tables'!$A$5:$A$9,FALSE),MATCH(P4,'Ratings Tables'!$B$4:$F$4,FALSE)),"")</f>
        <v>High</v>
      </c>
      <c r="U4" s="84" t="s">
        <v>60</v>
      </c>
      <c r="V4" s="27" t="str">
        <f>IFERROR(INDEX(Consequences,MATCH(U4,'Ratings Tables'!$A$5:$A$9,FALSE),MATCH(P4,'Ratings Tables'!$B$4:$F$4,FALSE)),"")</f>
        <v>High</v>
      </c>
      <c r="W4" s="111" t="s">
        <v>394</v>
      </c>
      <c r="X4" s="111" t="s">
        <v>395</v>
      </c>
      <c r="Y4" s="111"/>
      <c r="Z4" s="84" t="s">
        <v>48</v>
      </c>
      <c r="AA4" s="84" t="s">
        <v>60</v>
      </c>
      <c r="AB4" s="27" t="str">
        <f>IFERROR(INDEX(Consequences,MATCH(AA4,'Ratings Tables'!$A$5:$A$9,FALSE),MATCH(Z4,'Ratings Tables'!$B$4:$F$4,FALSE)),"")</f>
        <v>High</v>
      </c>
      <c r="AC4" s="84" t="s">
        <v>60</v>
      </c>
      <c r="AD4" s="27" t="str">
        <f>IFERROR(INDEX(Consequences,MATCH(AC4,'Ratings Tables'!$A$5:$A$9,FALSE),MATCH(Z4,'Ratings Tables'!$B$4:$F$4,FALSE)),"")</f>
        <v>High</v>
      </c>
      <c r="AE4" s="84" t="s">
        <v>60</v>
      </c>
      <c r="AF4" s="27" t="str">
        <f>IFERROR(INDEX(Consequences,MATCH(AE4,'Ratings Tables'!$A$5:$A$9,FALSE),MATCH(Z4,'Ratings Tables'!$B$4:$F$4,FALSE)),"")</f>
        <v>High</v>
      </c>
      <c r="AG4" s="111" t="s">
        <v>440</v>
      </c>
      <c r="AH4" s="111" t="s">
        <v>441</v>
      </c>
      <c r="AI4" s="111" t="s">
        <v>442</v>
      </c>
      <c r="AJ4" s="120" t="s">
        <v>47</v>
      </c>
      <c r="AK4" s="84" t="s">
        <v>60</v>
      </c>
      <c r="AL4" s="118" t="str">
        <f>IFERROR(INDEX(Consequences,MATCH(AK4,'Ratings Tables'!$A$5:$A$9,FALSE),MATCH(AJ4,'Ratings Tables'!$B$4:$F$4,FALSE)),"")</f>
        <v>Extreme</v>
      </c>
      <c r="AM4" s="84" t="s">
        <v>60</v>
      </c>
      <c r="AN4" s="118" t="str">
        <f>IFERROR(INDEX(Consequences,MATCH(AM4,'Ratings Tables'!$A$5:$A$9,FALSE),MATCH(AJ4,'Ratings Tables'!$B$4:$F$4,FALSE)),"")</f>
        <v>Extreme</v>
      </c>
      <c r="AO4" s="84" t="s">
        <v>60</v>
      </c>
      <c r="AP4" s="118" t="str">
        <f>IFERROR(INDEX(Consequences,MATCH(AO4,'Ratings Tables'!$A$5:$A$9,FALSE),MATCH(AJ4,'Ratings Tables'!$B$4:$F$4,FALSE)),"")</f>
        <v>Extreme</v>
      </c>
      <c r="AQ4" s="123"/>
      <c r="AR4" s="123"/>
      <c r="AS4" s="123" t="s">
        <v>496</v>
      </c>
      <c r="AT4" s="84" t="s">
        <v>48</v>
      </c>
      <c r="AU4" s="120" t="s">
        <v>61</v>
      </c>
      <c r="AV4" s="118" t="str">
        <f>IFERROR(INDEX(Consequences,MATCH(AU4,'Ratings Tables'!$A$5:$A$9,FALSE),MATCH(AT4,'Ratings Tables'!$B$4:$F$4,FALSE)),"")</f>
        <v>Medium</v>
      </c>
      <c r="AW4" s="84" t="s">
        <v>60</v>
      </c>
      <c r="AX4" s="27" t="str">
        <f>IFERROR(INDEX(Consequences,MATCH(AW4,'Ratings Tables'!$A$5:$A$9,FALSE),MATCH(AT4,'Ratings Tables'!$B$4:$F$4,FALSE)),"")</f>
        <v>High</v>
      </c>
      <c r="AY4" s="84" t="s">
        <v>60</v>
      </c>
      <c r="AZ4" s="27" t="str">
        <f>IFERROR(INDEX(Consequences,MATCH(AY4,'Ratings Tables'!$A$5:$A$9,FALSE),MATCH(AT4,'Ratings Tables'!$B$4:$F$4,FALSE)),"")</f>
        <v>High</v>
      </c>
      <c r="BA4" s="111" t="s">
        <v>535</v>
      </c>
      <c r="BB4" s="111" t="s">
        <v>536</v>
      </c>
      <c r="BC4" s="111" t="s">
        <v>537</v>
      </c>
      <c r="BD4" s="84" t="s">
        <v>48</v>
      </c>
      <c r="BE4" s="84" t="s">
        <v>60</v>
      </c>
      <c r="BF4" s="27" t="str">
        <f>IFERROR(INDEX(Consequences,MATCH(BE4,'Ratings Tables'!$A$5:$A$9,FALSE),MATCH(BD4,'Ratings Tables'!$B$4:$F$4,FALSE)),"")</f>
        <v>High</v>
      </c>
      <c r="BG4" s="84" t="s">
        <v>60</v>
      </c>
      <c r="BH4" s="27" t="str">
        <f>IFERROR(INDEX(Consequences,MATCH(BG4,'Ratings Tables'!$A$5:$A$9,FALSE),MATCH(BD4,'Ratings Tables'!$B$4:$F$4,FALSE)),"")</f>
        <v>High</v>
      </c>
      <c r="BI4" s="84" t="s">
        <v>60</v>
      </c>
      <c r="BJ4" s="27" t="str">
        <f>IFERROR(INDEX(Consequences,MATCH(BI4,'Ratings Tables'!$A$5:$A$9,FALSE),MATCH(BD4,'Ratings Tables'!$B$4:$F$4,FALSE)),"")</f>
        <v>High</v>
      </c>
      <c r="BK4" s="114"/>
      <c r="BL4" s="114"/>
      <c r="BM4" s="114" t="s">
        <v>567</v>
      </c>
      <c r="BN4" s="120" t="s">
        <v>49</v>
      </c>
      <c r="BO4" s="120" t="s">
        <v>60</v>
      </c>
      <c r="BP4" s="118" t="str">
        <f>IFERROR(INDEX(Consequences,MATCH(BO4,'[7]Ratings Tables'!$A$5:$A$9,FALSE),MATCH(BN4,'[7]Ratings Tables'!$B$4:$F$4,FALSE)),"")</f>
        <v>Medium</v>
      </c>
      <c r="BQ4" s="120" t="s">
        <v>60</v>
      </c>
      <c r="BR4" s="118" t="str">
        <f>IFERROR(INDEX(Consequences,MATCH(BQ4,'[7]Ratings Tables'!$A$5:$A$9,FALSE),MATCH(BN4,'[7]Ratings Tables'!$B$4:$F$4,FALSE)),"")</f>
        <v>Medium</v>
      </c>
      <c r="BS4" s="120" t="s">
        <v>60</v>
      </c>
      <c r="BT4" s="118" t="str">
        <f>IFERROR(INDEX(Consequences,MATCH(BS4,'[7]Ratings Tables'!$A$5:$A$9,FALSE),MATCH(BN4,'[7]Ratings Tables'!$B$4:$F$4,FALSE)),"")</f>
        <v>Medium</v>
      </c>
      <c r="BU4" s="111" t="s">
        <v>600</v>
      </c>
      <c r="BV4" s="111" t="s">
        <v>588</v>
      </c>
      <c r="BW4" s="111" t="s">
        <v>601</v>
      </c>
      <c r="BX4" s="84" t="s">
        <v>48</v>
      </c>
      <c r="BY4" s="84" t="s">
        <v>60</v>
      </c>
      <c r="BZ4" s="27" t="str">
        <f>IFERROR(INDEX(Consequences,MATCH(BY4,'Ratings Tables'!$A$5:$A$9,FALSE),MATCH(BX4,'Ratings Tables'!$B$4:$F$4,FALSE)),"")</f>
        <v>High</v>
      </c>
      <c r="CA4" s="84" t="s">
        <v>60</v>
      </c>
      <c r="CB4" s="27" t="str">
        <f>IFERROR(INDEX(Consequences,MATCH(CA4,'Ratings Tables'!$A$5:$A$9,FALSE),MATCH(BX4,'Ratings Tables'!$B$4:$F$4,FALSE)),"")</f>
        <v>High</v>
      </c>
      <c r="CC4" s="84" t="s">
        <v>60</v>
      </c>
      <c r="CD4" s="27" t="str">
        <f>IFERROR(INDEX(Consequences,MATCH(CC4,'Ratings Tables'!$A$5:$A$9,FALSE),MATCH(BX4,'Ratings Tables'!$B$4:$F$4,FALSE)),"")</f>
        <v>High</v>
      </c>
      <c r="CE4" s="114" t="s">
        <v>629</v>
      </c>
      <c r="CF4" s="114"/>
      <c r="CG4" s="114"/>
      <c r="CH4" s="120" t="s">
        <v>49</v>
      </c>
      <c r="CI4" s="84" t="s">
        <v>60</v>
      </c>
      <c r="CJ4" s="118" t="str">
        <f>IFERROR(INDEX(Consequences,MATCH(CI4,'Ratings Tables'!$A$5:$A$9,FALSE),MATCH(CH4,'Ratings Tables'!$B$4:$F$4,FALSE)),"")</f>
        <v>Medium</v>
      </c>
      <c r="CK4" s="84" t="s">
        <v>60</v>
      </c>
      <c r="CL4" s="118" t="str">
        <f>IFERROR(INDEX(Consequences,MATCH(CK4,'Ratings Tables'!$A$5:$A$9,FALSE),MATCH(CH4,'Ratings Tables'!$B$4:$F$4,FALSE)),"")</f>
        <v>Medium</v>
      </c>
      <c r="CM4" s="84" t="s">
        <v>60</v>
      </c>
      <c r="CN4" s="118" t="str">
        <f>IFERROR(INDEX(Consequences,MATCH(CM4,'Ratings Tables'!$A$5:$A$9,FALSE),MATCH(CH4,'Ratings Tables'!$B$4:$F$4,FALSE)),"")</f>
        <v>Medium</v>
      </c>
      <c r="CO4" s="114"/>
      <c r="CP4" s="114"/>
      <c r="CQ4" s="114" t="s">
        <v>659</v>
      </c>
      <c r="CR4" s="84" t="s">
        <v>48</v>
      </c>
      <c r="CS4" s="84" t="s">
        <v>60</v>
      </c>
      <c r="CT4" s="27" t="str">
        <f>IFERROR(INDEX(Consequences,MATCH(CS4,'Ratings Tables'!$A$5:$A$9,FALSE),MATCH(CR4,'Ratings Tables'!$B$4:$F$4,FALSE)),"")</f>
        <v>High</v>
      </c>
      <c r="CU4" s="84" t="s">
        <v>60</v>
      </c>
      <c r="CV4" s="27" t="str">
        <f>IFERROR(INDEX(Consequences,MATCH(CU4,'Ratings Tables'!$A$5:$A$9,FALSE),MATCH(CR4,'Ratings Tables'!$B$4:$F$4,FALSE)),"")</f>
        <v>High</v>
      </c>
      <c r="CW4" s="84" t="s">
        <v>60</v>
      </c>
      <c r="CX4" s="27" t="str">
        <f>IFERROR(INDEX(Consequences,MATCH(CW4,'Ratings Tables'!$A$5:$A$9,FALSE),MATCH(CR4,'Ratings Tables'!$B$4:$F$4,FALSE)),"")</f>
        <v>High</v>
      </c>
      <c r="CY4" s="111" t="s">
        <v>684</v>
      </c>
      <c r="CZ4" s="111"/>
      <c r="DA4" s="111"/>
      <c r="DC4" s="13" t="s">
        <v>110</v>
      </c>
      <c r="DD4" s="13" t="s">
        <v>262</v>
      </c>
      <c r="DE4" s="13" t="s">
        <v>268</v>
      </c>
      <c r="DF4" s="13" t="s">
        <v>263</v>
      </c>
      <c r="DG4" s="13" t="s">
        <v>55</v>
      </c>
    </row>
    <row r="5" spans="1:111" ht="72" customHeight="1" x14ac:dyDescent="0.2">
      <c r="A5" s="119">
        <v>5.0199999999999996</v>
      </c>
      <c r="B5" s="86" t="s">
        <v>110</v>
      </c>
      <c r="C5" s="88" t="s">
        <v>121</v>
      </c>
      <c r="D5" s="89" t="s">
        <v>232</v>
      </c>
      <c r="E5" s="88" t="s">
        <v>234</v>
      </c>
      <c r="F5" s="120" t="s">
        <v>47</v>
      </c>
      <c r="G5" s="120" t="s">
        <v>60</v>
      </c>
      <c r="H5" s="118" t="str">
        <f>IFERROR(INDEX(Consequences,MATCH(G5,'Ratings Tables'!$A$5:$A$9,FALSE),MATCH(F5,'Ratings Tables'!$B$4:$F$4,FALSE)),"")</f>
        <v>Extreme</v>
      </c>
      <c r="I5" s="120" t="s">
        <v>60</v>
      </c>
      <c r="J5" s="118" t="str">
        <f>IFERROR(INDEX(Consequences,MATCH(I5,'Ratings Tables'!$A$5:$A$9,FALSE),MATCH(F5,'Ratings Tables'!$B$4:$F$4,FALSE)),"")</f>
        <v>Extreme</v>
      </c>
      <c r="K5" s="120" t="s">
        <v>60</v>
      </c>
      <c r="L5" s="118" t="str">
        <f>IFERROR(INDEX(Consequences,MATCH(K5,'Ratings Tables'!$A$5:$A$9,FALSE),MATCH(F5,'Ratings Tables'!$B$4:$F$4,FALSE)),"")</f>
        <v>Extreme</v>
      </c>
      <c r="M5" s="90" t="s">
        <v>143</v>
      </c>
      <c r="N5" s="90" t="s">
        <v>326</v>
      </c>
      <c r="O5" s="135"/>
      <c r="P5" s="84" t="s">
        <v>47</v>
      </c>
      <c r="Q5" s="84" t="s">
        <v>60</v>
      </c>
      <c r="R5" s="27" t="str">
        <f>IFERROR(INDEX(Consequences,MATCH(Q5,'Ratings Tables'!$A$5:$A$9,FALSE),MATCH(P5,'Ratings Tables'!$B$4:$F$4,FALSE)),"")</f>
        <v>Extreme</v>
      </c>
      <c r="S5" s="84" t="s">
        <v>60</v>
      </c>
      <c r="T5" s="27" t="str">
        <f>IFERROR(INDEX(Consequences,MATCH(S5,'Ratings Tables'!$A$5:$A$9,FALSE),MATCH(P5,'Ratings Tables'!$B$4:$F$4,FALSE)),"")</f>
        <v>Extreme</v>
      </c>
      <c r="U5" s="84" t="s">
        <v>60</v>
      </c>
      <c r="V5" s="27" t="str">
        <f>IFERROR(INDEX(Consequences,MATCH(U5,'Ratings Tables'!$A$5:$A$9,FALSE),MATCH(P5,'Ratings Tables'!$B$4:$F$4,FALSE)),"")</f>
        <v>Extreme</v>
      </c>
      <c r="W5" s="111" t="s">
        <v>396</v>
      </c>
      <c r="X5" s="111" t="s">
        <v>397</v>
      </c>
      <c r="Y5" s="111" t="s">
        <v>398</v>
      </c>
      <c r="Z5" s="84" t="s">
        <v>47</v>
      </c>
      <c r="AA5" s="84" t="s">
        <v>60</v>
      </c>
      <c r="AB5" s="27" t="str">
        <f>IFERROR(INDEX(Consequences,MATCH(AA5,'Ratings Tables'!$A$5:$A$9,FALSE),MATCH(Z5,'Ratings Tables'!$B$4:$F$4,FALSE)),"")</f>
        <v>Extreme</v>
      </c>
      <c r="AC5" s="84" t="s">
        <v>60</v>
      </c>
      <c r="AD5" s="27" t="str">
        <f>IFERROR(INDEX(Consequences,MATCH(AC5,'Ratings Tables'!$A$5:$A$9,FALSE),MATCH(Z5,'Ratings Tables'!$B$4:$F$4,FALSE)),"")</f>
        <v>Extreme</v>
      </c>
      <c r="AE5" s="84" t="s">
        <v>60</v>
      </c>
      <c r="AF5" s="27" t="str">
        <f>IFERROR(INDEX(Consequences,MATCH(AE5,'Ratings Tables'!$A$5:$A$9,FALSE),MATCH(Z5,'Ratings Tables'!$B$4:$F$4,FALSE)),"")</f>
        <v>Extreme</v>
      </c>
      <c r="AG5" s="111" t="s">
        <v>443</v>
      </c>
      <c r="AH5" s="111" t="s">
        <v>444</v>
      </c>
      <c r="AI5" s="111" t="s">
        <v>445</v>
      </c>
      <c r="AJ5" s="84" t="s">
        <v>47</v>
      </c>
      <c r="AK5" s="84" t="s">
        <v>60</v>
      </c>
      <c r="AL5" s="27" t="str">
        <f>IFERROR(INDEX(Consequences,MATCH(AK5,'Ratings Tables'!$A$5:$A$9,FALSE),MATCH(AJ5,'Ratings Tables'!$B$4:$F$4,FALSE)),"")</f>
        <v>Extreme</v>
      </c>
      <c r="AM5" s="84" t="s">
        <v>60</v>
      </c>
      <c r="AN5" s="27" t="str">
        <f>IFERROR(INDEX(Consequences,MATCH(AM5,'Ratings Tables'!$A$5:$A$9,FALSE),MATCH(AJ5,'Ratings Tables'!$B$4:$F$4,FALSE)),"")</f>
        <v>Extreme</v>
      </c>
      <c r="AO5" s="84" t="s">
        <v>60</v>
      </c>
      <c r="AP5" s="27" t="str">
        <f>IFERROR(INDEX(Consequences,MATCH(AO5,'Ratings Tables'!$A$5:$A$9,FALSE),MATCH(AJ5,'Ratings Tables'!$B$4:$F$4,FALSE)),"")</f>
        <v>Extreme</v>
      </c>
      <c r="AQ5" s="123"/>
      <c r="AR5" s="123"/>
      <c r="AS5" s="123" t="s">
        <v>497</v>
      </c>
      <c r="AT5" s="120" t="s">
        <v>48</v>
      </c>
      <c r="AU5" s="84" t="s">
        <v>60</v>
      </c>
      <c r="AV5" s="118" t="str">
        <f>IFERROR(INDEX(Consequences,MATCH(AU5,'Ratings Tables'!$A$5:$A$9,FALSE),MATCH(AT5,'Ratings Tables'!$B$4:$F$4,FALSE)),"")</f>
        <v>High</v>
      </c>
      <c r="AW5" s="84" t="s">
        <v>60</v>
      </c>
      <c r="AX5" s="118" t="str">
        <f>IFERROR(INDEX(Consequences,MATCH(AW5,'Ratings Tables'!$A$5:$A$9,FALSE),MATCH(AT5,'Ratings Tables'!$B$4:$F$4,FALSE)),"")</f>
        <v>High</v>
      </c>
      <c r="AY5" s="84" t="s">
        <v>60</v>
      </c>
      <c r="AZ5" s="118" t="str">
        <f>IFERROR(INDEX(Consequences,MATCH(AY5,'Ratings Tables'!$A$5:$A$9,FALSE),MATCH(AT5,'Ratings Tables'!$B$4:$F$4,FALSE)),"")</f>
        <v>High</v>
      </c>
      <c r="BA5" s="111" t="s">
        <v>538</v>
      </c>
      <c r="BB5" s="111"/>
      <c r="BC5" s="111"/>
      <c r="BD5" s="120" t="s">
        <v>47</v>
      </c>
      <c r="BE5" s="120" t="s">
        <v>62</v>
      </c>
      <c r="BF5" s="118" t="str">
        <f>IFERROR(INDEX(Consequences,MATCH(BE5,'Ratings Tables'!$A$5:$A$9,FALSE),MATCH(BD5,'Ratings Tables'!$B$4:$F$4,FALSE)),"")</f>
        <v>Medium</v>
      </c>
      <c r="BG5" s="120" t="s">
        <v>62</v>
      </c>
      <c r="BH5" s="118" t="str">
        <f>IFERROR(INDEX(Consequences,MATCH(BG5,'Ratings Tables'!$A$5:$A$9,FALSE),MATCH(BD5,'Ratings Tables'!$B$4:$F$4,FALSE)),"")</f>
        <v>Medium</v>
      </c>
      <c r="BI5" s="120" t="s">
        <v>62</v>
      </c>
      <c r="BJ5" s="118" t="str">
        <f>IFERROR(INDEX(Consequences,MATCH(BI5,'Ratings Tables'!$A$5:$A$9,FALSE),MATCH(BD5,'Ratings Tables'!$B$4:$F$4,FALSE)),"")</f>
        <v>Medium</v>
      </c>
      <c r="BK5" s="114"/>
      <c r="BL5" s="114"/>
      <c r="BM5" s="114" t="s">
        <v>568</v>
      </c>
      <c r="BN5" s="120" t="s">
        <v>49</v>
      </c>
      <c r="BO5" s="120" t="s">
        <v>60</v>
      </c>
      <c r="BP5" s="118" t="str">
        <f>IFERROR(INDEX(Consequences,MATCH(BO5,'[7]Ratings Tables'!$A$5:$A$9,FALSE),MATCH(BN5,'[7]Ratings Tables'!$B$4:$F$4,FALSE)),"")</f>
        <v>Medium</v>
      </c>
      <c r="BQ5" s="120" t="s">
        <v>60</v>
      </c>
      <c r="BR5" s="118" t="str">
        <f>IFERROR(INDEX(Consequences,MATCH(BQ5,'[7]Ratings Tables'!$A$5:$A$9,FALSE),MATCH(BN5,'[7]Ratings Tables'!$B$4:$F$4,FALSE)),"")</f>
        <v>Medium</v>
      </c>
      <c r="BS5" s="120" t="s">
        <v>60</v>
      </c>
      <c r="BT5" s="118" t="str">
        <f>IFERROR(INDEX(Consequences,MATCH(BS5,'[7]Ratings Tables'!$A$5:$A$9,FALSE),MATCH(BN5,'[7]Ratings Tables'!$B$4:$F$4,FALSE)),"")</f>
        <v>Medium</v>
      </c>
      <c r="BU5" s="111" t="s">
        <v>600</v>
      </c>
      <c r="BV5" s="111" t="s">
        <v>588</v>
      </c>
      <c r="BW5" s="111" t="s">
        <v>601</v>
      </c>
      <c r="BX5" s="84" t="s">
        <v>47</v>
      </c>
      <c r="BY5" s="84" t="s">
        <v>60</v>
      </c>
      <c r="BZ5" s="27" t="str">
        <f>IFERROR(INDEX(Consequences,MATCH(BY5,'Ratings Tables'!$A$5:$A$9,FALSE),MATCH(BX5,'Ratings Tables'!$B$4:$F$4,FALSE)),"")</f>
        <v>Extreme</v>
      </c>
      <c r="CA5" s="84" t="s">
        <v>60</v>
      </c>
      <c r="CB5" s="27" t="str">
        <f>IFERROR(INDEX(Consequences,MATCH(CA5,'Ratings Tables'!$A$5:$A$9,FALSE),MATCH(BX5,'Ratings Tables'!$B$4:$F$4,FALSE)),"")</f>
        <v>Extreme</v>
      </c>
      <c r="CC5" s="84" t="s">
        <v>60</v>
      </c>
      <c r="CD5" s="27" t="str">
        <f>IFERROR(INDEX(Consequences,MATCH(CC5,'Ratings Tables'!$A$5:$A$9,FALSE),MATCH(BX5,'Ratings Tables'!$B$4:$F$4,FALSE)),"")</f>
        <v>Extreme</v>
      </c>
      <c r="CE5" s="114" t="s">
        <v>629</v>
      </c>
      <c r="CF5" s="114"/>
      <c r="CG5" s="114"/>
      <c r="CH5" s="120" t="s">
        <v>49</v>
      </c>
      <c r="CI5" s="120" t="s">
        <v>62</v>
      </c>
      <c r="CJ5" s="118" t="str">
        <f>IFERROR(INDEX(Consequences,MATCH(CI5,'Ratings Tables'!$A$5:$A$9,FALSE),MATCH(CH5,'Ratings Tables'!$B$4:$F$4,FALSE)),"")</f>
        <v>Low</v>
      </c>
      <c r="CK5" s="120" t="s">
        <v>61</v>
      </c>
      <c r="CL5" s="118" t="str">
        <f>IFERROR(INDEX(Consequences,MATCH(CK5,'Ratings Tables'!$A$5:$A$9,FALSE),MATCH(CH5,'Ratings Tables'!$B$4:$F$4,FALSE)),"")</f>
        <v>Medium</v>
      </c>
      <c r="CM5" s="120" t="s">
        <v>61</v>
      </c>
      <c r="CN5" s="118" t="str">
        <f>IFERROR(INDEX(Consequences,MATCH(CM5,'Ratings Tables'!$A$5:$A$9,FALSE),MATCH(CH5,'Ratings Tables'!$B$4:$F$4,FALSE)),"")</f>
        <v>Medium</v>
      </c>
      <c r="CO5" s="114"/>
      <c r="CP5" s="114"/>
      <c r="CQ5" s="114" t="s">
        <v>659</v>
      </c>
      <c r="CR5" s="120" t="s">
        <v>48</v>
      </c>
      <c r="CS5" s="84" t="s">
        <v>60</v>
      </c>
      <c r="CT5" s="118" t="str">
        <f>IFERROR(INDEX(Consequences,MATCH(CS5,'Ratings Tables'!$A$5:$A$9,FALSE),MATCH(CR5,'Ratings Tables'!$B$4:$F$4,FALSE)),"")</f>
        <v>High</v>
      </c>
      <c r="CU5" s="84" t="s">
        <v>60</v>
      </c>
      <c r="CV5" s="118" t="str">
        <f>IFERROR(INDEX(Consequences,MATCH(CU5,'Ratings Tables'!$A$5:$A$9,FALSE),MATCH(CR5,'Ratings Tables'!$B$4:$F$4,FALSE)),"")</f>
        <v>High</v>
      </c>
      <c r="CW5" s="84" t="s">
        <v>60</v>
      </c>
      <c r="CX5" s="118" t="str">
        <f>IFERROR(INDEX(Consequences,MATCH(CW5,'Ratings Tables'!$A$5:$A$9,FALSE),MATCH(CR5,'Ratings Tables'!$B$4:$F$4,FALSE)),"")</f>
        <v>High</v>
      </c>
      <c r="CY5" s="111"/>
      <c r="CZ5" s="111"/>
      <c r="DA5" s="111"/>
    </row>
    <row r="6" spans="1:111" s="85" customFormat="1" ht="83.25" customHeight="1" x14ac:dyDescent="0.2">
      <c r="A6" s="121">
        <v>5.03</v>
      </c>
      <c r="B6" s="86" t="s">
        <v>110</v>
      </c>
      <c r="C6" s="88" t="s">
        <v>284</v>
      </c>
      <c r="D6" s="89" t="s">
        <v>285</v>
      </c>
      <c r="E6" s="88" t="s">
        <v>283</v>
      </c>
      <c r="F6" s="120" t="s">
        <v>47</v>
      </c>
      <c r="G6" s="120" t="s">
        <v>61</v>
      </c>
      <c r="H6" s="118" t="str">
        <f>IFERROR(INDEX(Consequences,MATCH(G6,'Ratings Tables'!$A$5:$A$9,FALSE),MATCH(F6,'Ratings Tables'!$B$4:$F$4,FALSE)),"")</f>
        <v>High</v>
      </c>
      <c r="I6" s="120" t="s">
        <v>61</v>
      </c>
      <c r="J6" s="118" t="str">
        <f>IFERROR(INDEX(Consequences,MATCH(I6,'Ratings Tables'!$A$5:$A$9,FALSE),MATCH(F6,'Ratings Tables'!$B$4:$F$4,FALSE)),"")</f>
        <v>High</v>
      </c>
      <c r="K6" s="120" t="s">
        <v>60</v>
      </c>
      <c r="L6" s="118" t="str">
        <f>IFERROR(INDEX(Consequences,MATCH(K6,'Ratings Tables'!$A$5:$A$9,FALSE),MATCH(F6,'Ratings Tables'!$B$4:$F$4,FALSE)),"")</f>
        <v>Extreme</v>
      </c>
      <c r="M6" s="90"/>
      <c r="N6" s="90"/>
      <c r="O6" s="135"/>
      <c r="P6" s="84" t="s">
        <v>47</v>
      </c>
      <c r="Q6" s="84" t="s">
        <v>61</v>
      </c>
      <c r="R6" s="27" t="str">
        <f>IFERROR(INDEX(Consequences,MATCH(Q6,'Ratings Tables'!$A$5:$A$9,FALSE),MATCH(P6,'Ratings Tables'!$B$4:$F$4,FALSE)),"")</f>
        <v>High</v>
      </c>
      <c r="S6" s="84" t="s">
        <v>61</v>
      </c>
      <c r="T6" s="27" t="str">
        <f>IFERROR(INDEX(Consequences,MATCH(S6,'Ratings Tables'!$A$5:$A$9,FALSE),MATCH(P6,'Ratings Tables'!$B$4:$F$4,FALSE)),"")</f>
        <v>High</v>
      </c>
      <c r="U6" s="84" t="s">
        <v>61</v>
      </c>
      <c r="V6" s="27" t="str">
        <f>IFERROR(INDEX(Consequences,MATCH(U6,'Ratings Tables'!$A$5:$A$9,FALSE),MATCH(P6,'Ratings Tables'!$B$4:$F$4,FALSE)),"")</f>
        <v>High</v>
      </c>
      <c r="W6" s="111" t="s">
        <v>211</v>
      </c>
      <c r="X6" s="111" t="s">
        <v>354</v>
      </c>
      <c r="Y6" s="111"/>
      <c r="Z6" s="84" t="s">
        <v>48</v>
      </c>
      <c r="AA6" s="84" t="s">
        <v>60</v>
      </c>
      <c r="AB6" s="27" t="str">
        <f>IFERROR(INDEX(Consequences,MATCH(AA6,'Ratings Tables'!$A$5:$A$9,FALSE),MATCH(Z6,'Ratings Tables'!$B$4:$F$4,FALSE)),"")</f>
        <v>High</v>
      </c>
      <c r="AC6" s="84" t="s">
        <v>60</v>
      </c>
      <c r="AD6" s="27" t="str">
        <f>IFERROR(INDEX(Consequences,MATCH(AC6,'Ratings Tables'!$A$5:$A$9,FALSE),MATCH(Z6,'Ratings Tables'!$B$4:$F$4,FALSE)),"")</f>
        <v>High</v>
      </c>
      <c r="AE6" s="84" t="s">
        <v>60</v>
      </c>
      <c r="AF6" s="27" t="str">
        <f>IFERROR(INDEX(Consequences,MATCH(AE6,'Ratings Tables'!$A$5:$A$9,FALSE),MATCH(Z6,'Ratings Tables'!$B$4:$F$4,FALSE)),"")</f>
        <v>High</v>
      </c>
      <c r="AG6" s="111"/>
      <c r="AH6" s="111" t="s">
        <v>446</v>
      </c>
      <c r="AI6" s="111"/>
      <c r="AJ6" s="84" t="s">
        <v>47</v>
      </c>
      <c r="AK6" s="84" t="s">
        <v>60</v>
      </c>
      <c r="AL6" s="27" t="str">
        <f>IFERROR(INDEX(Consequences,MATCH(AK6,'Ratings Tables'!$A$5:$A$9,FALSE),MATCH(AJ6,'Ratings Tables'!$B$4:$F$4,FALSE)),"")</f>
        <v>Extreme</v>
      </c>
      <c r="AM6" s="84" t="s">
        <v>60</v>
      </c>
      <c r="AN6" s="27" t="str">
        <f>IFERROR(INDEX(Consequences,MATCH(AM6,'Ratings Tables'!$A$5:$A$9,FALSE),MATCH(AJ6,'Ratings Tables'!$B$4:$F$4,FALSE)),"")</f>
        <v>Extreme</v>
      </c>
      <c r="AO6" s="84" t="s">
        <v>60</v>
      </c>
      <c r="AP6" s="27" t="str">
        <f>IFERROR(INDEX(Consequences,MATCH(AO6,'Ratings Tables'!$A$5:$A$9,FALSE),MATCH(AJ6,'Ratings Tables'!$B$4:$F$4,FALSE)),"")</f>
        <v>Extreme</v>
      </c>
      <c r="AQ6" s="123"/>
      <c r="AR6" s="123" t="s">
        <v>494</v>
      </c>
      <c r="AS6" s="123" t="s">
        <v>495</v>
      </c>
      <c r="AT6" s="84" t="s">
        <v>49</v>
      </c>
      <c r="AU6" s="84" t="s">
        <v>61</v>
      </c>
      <c r="AV6" s="27" t="str">
        <f>IFERROR(INDEX(Consequences,MATCH(AU6,'Ratings Tables'!$A$5:$A$9,FALSE),MATCH(AT6,'Ratings Tables'!$B$4:$F$4,FALSE)),"")</f>
        <v>Medium</v>
      </c>
      <c r="AW6" s="84" t="s">
        <v>61</v>
      </c>
      <c r="AX6" s="27" t="str">
        <f>IFERROR(INDEX(Consequences,MATCH(AW6,'Ratings Tables'!$A$5:$A$9,FALSE),MATCH(AT6,'Ratings Tables'!$B$4:$F$4,FALSE)),"")</f>
        <v>Medium</v>
      </c>
      <c r="AY6" s="84" t="s">
        <v>61</v>
      </c>
      <c r="AZ6" s="27" t="str">
        <f>IFERROR(INDEX(Consequences,MATCH(AY6,'Ratings Tables'!$A$5:$A$9,FALSE),MATCH(AT6,'Ratings Tables'!$B$4:$F$4,FALSE)),"")</f>
        <v>Medium</v>
      </c>
      <c r="BA6" s="111"/>
      <c r="BB6" s="111" t="s">
        <v>539</v>
      </c>
      <c r="BC6" s="111"/>
      <c r="BD6" s="84" t="s">
        <v>47</v>
      </c>
      <c r="BE6" s="84" t="s">
        <v>61</v>
      </c>
      <c r="BF6" s="27" t="str">
        <f>IFERROR(INDEX(Consequences,MATCH(BE6,'Ratings Tables'!$A$5:$A$9,FALSE),MATCH(BD6,'Ratings Tables'!$B$4:$F$4,FALSE)),"")</f>
        <v>High</v>
      </c>
      <c r="BG6" s="84" t="s">
        <v>60</v>
      </c>
      <c r="BH6" s="27" t="str">
        <f>IFERROR(INDEX(Consequences,MATCH(BG6,'Ratings Tables'!$A$5:$A$9,FALSE),MATCH(BD6,'Ratings Tables'!$B$4:$F$4,FALSE)),"")</f>
        <v>Extreme</v>
      </c>
      <c r="BI6" s="84" t="s">
        <v>60</v>
      </c>
      <c r="BJ6" s="27" t="str">
        <f>IFERROR(INDEX(Consequences,MATCH(BI6,'Ratings Tables'!$A$5:$A$9,FALSE),MATCH(BD6,'Ratings Tables'!$B$4:$F$4,FALSE)),"")</f>
        <v>Extreme</v>
      </c>
      <c r="BK6" s="114"/>
      <c r="BL6" s="114"/>
      <c r="BM6" s="114"/>
      <c r="BN6" s="120"/>
      <c r="BO6" s="120"/>
      <c r="BP6" s="150" t="s">
        <v>722</v>
      </c>
      <c r="BQ6" s="120"/>
      <c r="BR6" s="150" t="s">
        <v>722</v>
      </c>
      <c r="BS6" s="120"/>
      <c r="BT6" s="150" t="s">
        <v>722</v>
      </c>
      <c r="BU6" s="111"/>
      <c r="BV6" s="111"/>
      <c r="BW6" s="111" t="s">
        <v>736</v>
      </c>
      <c r="BX6" s="84" t="s">
        <v>49</v>
      </c>
      <c r="BY6" s="84" t="s">
        <v>60</v>
      </c>
      <c r="BZ6" s="27" t="str">
        <f>IFERROR(INDEX(Consequences,MATCH(BY6,'Ratings Tables'!$A$5:$A$9,FALSE),MATCH(BX6,'Ratings Tables'!$B$4:$F$4,FALSE)),"")</f>
        <v>Medium</v>
      </c>
      <c r="CA6" s="84" t="s">
        <v>59</v>
      </c>
      <c r="CB6" s="27" t="str">
        <f>IFERROR(INDEX(Consequences,MATCH(CA6,'Ratings Tables'!$A$5:$A$9,FALSE),MATCH(BX6,'Ratings Tables'!$B$4:$F$4,FALSE)),"")</f>
        <v>High</v>
      </c>
      <c r="CC6" s="84" t="s">
        <v>59</v>
      </c>
      <c r="CD6" s="27" t="str">
        <f>IFERROR(INDEX(Consequences,MATCH(CC6,'Ratings Tables'!$A$5:$A$9,FALSE),MATCH(BX6,'Ratings Tables'!$B$4:$F$4,FALSE)),"")</f>
        <v>High</v>
      </c>
      <c r="CE6" s="114" t="s">
        <v>630</v>
      </c>
      <c r="CF6" s="114"/>
      <c r="CG6" s="114"/>
      <c r="CH6" s="84" t="s">
        <v>49</v>
      </c>
      <c r="CI6" s="84" t="s">
        <v>61</v>
      </c>
      <c r="CJ6" s="27" t="str">
        <f>IFERROR(INDEX(Consequences,MATCH(CI6,'Ratings Tables'!$A$5:$A$9,FALSE),MATCH(CH6,'Ratings Tables'!$B$4:$F$4,FALSE)),"")</f>
        <v>Medium</v>
      </c>
      <c r="CK6" s="84" t="s">
        <v>61</v>
      </c>
      <c r="CL6" s="27" t="str">
        <f>IFERROR(INDEX(Consequences,MATCH(CK6,'Ratings Tables'!$A$5:$A$9,FALSE),MATCH(CH6,'Ratings Tables'!$B$4:$F$4,FALSE)),"")</f>
        <v>Medium</v>
      </c>
      <c r="CM6" s="84" t="s">
        <v>61</v>
      </c>
      <c r="CN6" s="27" t="str">
        <f>IFERROR(INDEX(Consequences,MATCH(CM6,'Ratings Tables'!$A$5:$A$9,FALSE),MATCH(CH6,'Ratings Tables'!$B$4:$F$4,FALSE)),"")</f>
        <v>Medium</v>
      </c>
      <c r="CO6" s="114" t="s">
        <v>662</v>
      </c>
      <c r="CP6" s="114"/>
      <c r="CQ6" s="114"/>
      <c r="CR6" s="84"/>
      <c r="CS6" s="84"/>
      <c r="CT6" s="150" t="s">
        <v>722</v>
      </c>
      <c r="CU6" s="84"/>
      <c r="CV6" s="150" t="s">
        <v>722</v>
      </c>
      <c r="CW6" s="84"/>
      <c r="CX6" s="150" t="s">
        <v>722</v>
      </c>
      <c r="CY6" s="111"/>
      <c r="CZ6" s="111"/>
      <c r="DA6" s="111" t="s">
        <v>366</v>
      </c>
    </row>
    <row r="7" spans="1:111" ht="67.5" x14ac:dyDescent="0.2">
      <c r="A7" s="119">
        <v>5.04</v>
      </c>
      <c r="B7" s="86" t="s">
        <v>262</v>
      </c>
      <c r="C7" s="88" t="s">
        <v>123</v>
      </c>
      <c r="D7" s="89" t="s">
        <v>124</v>
      </c>
      <c r="E7" s="88" t="s">
        <v>235</v>
      </c>
      <c r="F7" s="120" t="s">
        <v>49</v>
      </c>
      <c r="G7" s="120" t="s">
        <v>62</v>
      </c>
      <c r="H7" s="118" t="str">
        <f>IFERROR(INDEX(Consequences,MATCH(G7,'Ratings Tables'!$A$5:$A$9,FALSE),MATCH(F7,'Ratings Tables'!$B$4:$F$4,FALSE)),"")</f>
        <v>Low</v>
      </c>
      <c r="I7" s="120" t="s">
        <v>61</v>
      </c>
      <c r="J7" s="118" t="str">
        <f>IFERROR(INDEX(Consequences,MATCH(I7,'Ratings Tables'!$A$5:$A$9,FALSE),MATCH(F7,'Ratings Tables'!$B$4:$F$4,FALSE)),"")</f>
        <v>Medium</v>
      </c>
      <c r="K7" s="120" t="s">
        <v>61</v>
      </c>
      <c r="L7" s="118" t="str">
        <f>IFERROR(INDEX(Consequences,MATCH(K7,'Ratings Tables'!$A$5:$A$9,FALSE),MATCH(F7,'Ratings Tables'!$B$4:$F$4,FALSE)),"")</f>
        <v>Medium</v>
      </c>
      <c r="M7" s="90" t="s">
        <v>237</v>
      </c>
      <c r="N7" s="90"/>
      <c r="O7" s="135"/>
      <c r="P7" s="84" t="s">
        <v>49</v>
      </c>
      <c r="Q7" s="84" t="s">
        <v>62</v>
      </c>
      <c r="R7" s="27" t="str">
        <f>IFERROR(INDEX(Consequences,MATCH(Q7,'Ratings Tables'!$A$5:$A$9,FALSE),MATCH(P7,'Ratings Tables'!$B$4:$F$4,FALSE)),"")</f>
        <v>Low</v>
      </c>
      <c r="S7" s="84" t="s">
        <v>61</v>
      </c>
      <c r="T7" s="27" t="str">
        <f>IFERROR(INDEX(Consequences,MATCH(S7,'Ratings Tables'!$A$5:$A$9,FALSE),MATCH(P7,'Ratings Tables'!$B$4:$F$4,FALSE)),"")</f>
        <v>Medium</v>
      </c>
      <c r="U7" s="84" t="s">
        <v>61</v>
      </c>
      <c r="V7" s="27" t="str">
        <f>IFERROR(INDEX(Consequences,MATCH(U7,'Ratings Tables'!$A$5:$A$9,FALSE),MATCH(P7,'Ratings Tables'!$B$4:$F$4,FALSE)),"")</f>
        <v>Medium</v>
      </c>
      <c r="W7" s="111"/>
      <c r="X7" s="111"/>
      <c r="Y7" s="111"/>
      <c r="Z7" s="84" t="s">
        <v>49</v>
      </c>
      <c r="AA7" s="84" t="s">
        <v>62</v>
      </c>
      <c r="AB7" s="27" t="str">
        <f>IFERROR(INDEX(Consequences,MATCH(AA7,'Ratings Tables'!$A$5:$A$9,FALSE),MATCH(Z7,'Ratings Tables'!$B$4:$F$4,FALSE)),"")</f>
        <v>Low</v>
      </c>
      <c r="AC7" s="84" t="s">
        <v>61</v>
      </c>
      <c r="AD7" s="27" t="str">
        <f>IFERROR(INDEX(Consequences,MATCH(AC7,'Ratings Tables'!$A$5:$A$9,FALSE),MATCH(Z7,'Ratings Tables'!$B$4:$F$4,FALSE)),"")</f>
        <v>Medium</v>
      </c>
      <c r="AE7" s="84" t="s">
        <v>61</v>
      </c>
      <c r="AF7" s="27" t="str">
        <f>IFERROR(INDEX(Consequences,MATCH(AE7,'Ratings Tables'!$A$5:$A$9,FALSE),MATCH(Z7,'Ratings Tables'!$B$4:$F$4,FALSE)),"")</f>
        <v>Medium</v>
      </c>
      <c r="AG7" s="105"/>
      <c r="AH7" s="105"/>
      <c r="AI7" s="105"/>
      <c r="AJ7" s="84" t="s">
        <v>49</v>
      </c>
      <c r="AK7" s="84" t="s">
        <v>62</v>
      </c>
      <c r="AL7" s="27" t="str">
        <f>IFERROR(INDEX(Consequences,MATCH(AK7,'Ratings Tables'!$A$5:$A$9,FALSE),MATCH(AJ7,'Ratings Tables'!$B$4:$F$4,FALSE)),"")</f>
        <v>Low</v>
      </c>
      <c r="AM7" s="84" t="s">
        <v>61</v>
      </c>
      <c r="AN7" s="27" t="str">
        <f>IFERROR(INDEX(Consequences,MATCH(AM7,'Ratings Tables'!$A$5:$A$9,FALSE),MATCH(AJ7,'Ratings Tables'!$B$4:$F$4,FALSE)),"")</f>
        <v>Medium</v>
      </c>
      <c r="AO7" s="84" t="s">
        <v>61</v>
      </c>
      <c r="AP7" s="27" t="str">
        <f>IFERROR(INDEX(Consequences,MATCH(AO7,'Ratings Tables'!$A$5:$A$9,FALSE),MATCH(AJ7,'Ratings Tables'!$B$4:$F$4,FALSE)),"")</f>
        <v>Medium</v>
      </c>
      <c r="AQ7" s="105"/>
      <c r="AR7" s="105"/>
      <c r="AS7" s="105"/>
      <c r="AT7" s="84" t="s">
        <v>49</v>
      </c>
      <c r="AU7" s="84" t="s">
        <v>62</v>
      </c>
      <c r="AV7" s="27" t="str">
        <f>IFERROR(INDEX(Consequences,MATCH(AU7,'Ratings Tables'!$A$5:$A$9,FALSE),MATCH(AT7,'Ratings Tables'!$B$4:$F$4,FALSE)),"")</f>
        <v>Low</v>
      </c>
      <c r="AW7" s="84" t="s">
        <v>61</v>
      </c>
      <c r="AX7" s="27" t="str">
        <f>IFERROR(INDEX(Consequences,MATCH(AW7,'Ratings Tables'!$A$5:$A$9,FALSE),MATCH(AT7,'Ratings Tables'!$B$4:$F$4,FALSE)),"")</f>
        <v>Medium</v>
      </c>
      <c r="AY7" s="84" t="s">
        <v>61</v>
      </c>
      <c r="AZ7" s="27" t="str">
        <f>IFERROR(INDEX(Consequences,MATCH(AY7,'Ratings Tables'!$A$5:$A$9,FALSE),MATCH(AT7,'Ratings Tables'!$B$4:$F$4,FALSE)),"")</f>
        <v>Medium</v>
      </c>
      <c r="BA7" s="105"/>
      <c r="BB7" s="105"/>
      <c r="BC7" s="105"/>
      <c r="BD7" s="84" t="s">
        <v>49</v>
      </c>
      <c r="BE7" s="84" t="s">
        <v>62</v>
      </c>
      <c r="BF7" s="27" t="str">
        <f>IFERROR(INDEX(Consequences,MATCH(BE7,'Ratings Tables'!$A$5:$A$9,FALSE),MATCH(BD7,'Ratings Tables'!$B$4:$F$4,FALSE)),"")</f>
        <v>Low</v>
      </c>
      <c r="BG7" s="84" t="s">
        <v>61</v>
      </c>
      <c r="BH7" s="27" t="str">
        <f>IFERROR(INDEX(Consequences,MATCH(BG7,'Ratings Tables'!$A$5:$A$9,FALSE),MATCH(BD7,'Ratings Tables'!$B$4:$F$4,FALSE)),"")</f>
        <v>Medium</v>
      </c>
      <c r="BI7" s="84" t="s">
        <v>61</v>
      </c>
      <c r="BJ7" s="27" t="str">
        <f>IFERROR(INDEX(Consequences,MATCH(BI7,'Ratings Tables'!$A$5:$A$9,FALSE),MATCH(BD7,'Ratings Tables'!$B$4:$F$4,FALSE)),"")</f>
        <v>Medium</v>
      </c>
      <c r="BK7" s="105"/>
      <c r="BL7" s="105"/>
      <c r="BM7" s="105"/>
      <c r="BN7" s="120" t="s">
        <v>49</v>
      </c>
      <c r="BO7" s="120" t="s">
        <v>62</v>
      </c>
      <c r="BP7" s="118" t="str">
        <f>IFERROR(INDEX(Consequences,MATCH(BO7,'[7]Ratings Tables'!$A$5:$A$9,FALSE),MATCH(BN7,'[7]Ratings Tables'!$B$4:$F$4,FALSE)),"")</f>
        <v>Low</v>
      </c>
      <c r="BQ7" s="120" t="s">
        <v>61</v>
      </c>
      <c r="BR7" s="118" t="str">
        <f>IFERROR(INDEX(Consequences,MATCH(BQ7,'[7]Ratings Tables'!$A$5:$A$9,FALSE),MATCH(BN7,'[7]Ratings Tables'!$B$4:$F$4,FALSE)),"")</f>
        <v>Medium</v>
      </c>
      <c r="BS7" s="120" t="s">
        <v>61</v>
      </c>
      <c r="BT7" s="118" t="str">
        <f>IFERROR(INDEX(Consequences,MATCH(BS7,'[7]Ratings Tables'!$A$5:$A$9,FALSE),MATCH(BN7,'[7]Ratings Tables'!$B$4:$F$4,FALSE)),"")</f>
        <v>Medium</v>
      </c>
      <c r="BU7" s="105"/>
      <c r="BV7" s="105"/>
      <c r="BW7" s="105"/>
      <c r="BX7" s="84" t="s">
        <v>49</v>
      </c>
      <c r="BY7" s="84" t="s">
        <v>62</v>
      </c>
      <c r="BZ7" s="27" t="str">
        <f>IFERROR(INDEX(Consequences,MATCH(BY7,'Ratings Tables'!$A$5:$A$9,FALSE),MATCH(BX7,'Ratings Tables'!$B$4:$F$4,FALSE)),"")</f>
        <v>Low</v>
      </c>
      <c r="CA7" s="84" t="s">
        <v>61</v>
      </c>
      <c r="CB7" s="27" t="str">
        <f>IFERROR(INDEX(Consequences,MATCH(CA7,'Ratings Tables'!$A$5:$A$9,FALSE),MATCH(BX7,'Ratings Tables'!$B$4:$F$4,FALSE)),"")</f>
        <v>Medium</v>
      </c>
      <c r="CC7" s="84" t="s">
        <v>61</v>
      </c>
      <c r="CD7" s="27" t="str">
        <f>IFERROR(INDEX(Consequences,MATCH(CC7,'Ratings Tables'!$A$5:$A$9,FALSE),MATCH(BX7,'Ratings Tables'!$B$4:$F$4,FALSE)),"")</f>
        <v>Medium</v>
      </c>
      <c r="CE7" s="105"/>
      <c r="CF7" s="105"/>
      <c r="CG7" s="105"/>
      <c r="CH7" s="84" t="s">
        <v>49</v>
      </c>
      <c r="CI7" s="84" t="s">
        <v>62</v>
      </c>
      <c r="CJ7" s="27" t="str">
        <f>IFERROR(INDEX(Consequences,MATCH(CI7,'Ratings Tables'!$A$5:$A$9,FALSE),MATCH(CH7,'Ratings Tables'!$B$4:$F$4,FALSE)),"")</f>
        <v>Low</v>
      </c>
      <c r="CK7" s="84" t="s">
        <v>61</v>
      </c>
      <c r="CL7" s="27" t="str">
        <f>IFERROR(INDEX(Consequences,MATCH(CK7,'Ratings Tables'!$A$5:$A$9,FALSE),MATCH(CH7,'Ratings Tables'!$B$4:$F$4,FALSE)),"")</f>
        <v>Medium</v>
      </c>
      <c r="CM7" s="84" t="s">
        <v>61</v>
      </c>
      <c r="CN7" s="27" t="str">
        <f>IFERROR(INDEX(Consequences,MATCH(CM7,'Ratings Tables'!$A$5:$A$9,FALSE),MATCH(CH7,'Ratings Tables'!$B$4:$F$4,FALSE)),"")</f>
        <v>Medium</v>
      </c>
      <c r="CO7" s="105"/>
      <c r="CP7" s="105"/>
      <c r="CQ7" s="105"/>
      <c r="CR7" s="84" t="s">
        <v>49</v>
      </c>
      <c r="CS7" s="84" t="s">
        <v>62</v>
      </c>
      <c r="CT7" s="27" t="str">
        <f>IFERROR(INDEX(Consequences,MATCH(CS7,'Ratings Tables'!$A$5:$A$9,FALSE),MATCH(CR7,'Ratings Tables'!$B$4:$F$4,FALSE)),"")</f>
        <v>Low</v>
      </c>
      <c r="CU7" s="84" t="s">
        <v>61</v>
      </c>
      <c r="CV7" s="27" t="str">
        <f>IFERROR(INDEX(Consequences,MATCH(CU7,'Ratings Tables'!$A$5:$A$9,FALSE),MATCH(CR7,'Ratings Tables'!$B$4:$F$4,FALSE)),"")</f>
        <v>Medium</v>
      </c>
      <c r="CW7" s="84" t="s">
        <v>61</v>
      </c>
      <c r="CX7" s="27" t="str">
        <f>IFERROR(INDEX(Consequences,MATCH(CW7,'Ratings Tables'!$A$5:$A$9,FALSE),MATCH(CR7,'Ratings Tables'!$B$4:$F$4,FALSE)),"")</f>
        <v>Medium</v>
      </c>
      <c r="CY7" s="105"/>
      <c r="CZ7" s="105"/>
      <c r="DA7" s="105"/>
    </row>
    <row r="8" spans="1:111" s="85" customFormat="1" ht="74.25" customHeight="1" x14ac:dyDescent="0.2">
      <c r="A8" s="121">
        <v>5.05</v>
      </c>
      <c r="B8" s="86" t="s">
        <v>262</v>
      </c>
      <c r="C8" s="88" t="s">
        <v>272</v>
      </c>
      <c r="D8" s="89" t="s">
        <v>271</v>
      </c>
      <c r="E8" s="88" t="s">
        <v>279</v>
      </c>
      <c r="F8" s="120" t="s">
        <v>47</v>
      </c>
      <c r="G8" s="120" t="s">
        <v>61</v>
      </c>
      <c r="H8" s="118" t="str">
        <f>IFERROR(INDEX(Consequences,MATCH(G8,'Ratings Tables'!$A$5:$A$9,FALSE),MATCH(F8,'Ratings Tables'!$B$4:$F$4,FALSE)),"")</f>
        <v>High</v>
      </c>
      <c r="I8" s="120" t="s">
        <v>61</v>
      </c>
      <c r="J8" s="118" t="str">
        <f>IFERROR(INDEX(Consequences,MATCH(I8,'Ratings Tables'!$A$5:$A$9,FALSE),MATCH(F8,'Ratings Tables'!$B$4:$F$4,FALSE)),"")</f>
        <v>High</v>
      </c>
      <c r="K8" s="120" t="s">
        <v>61</v>
      </c>
      <c r="L8" s="118" t="str">
        <f>IFERROR(INDEX(Consequences,MATCH(K8,'Ratings Tables'!$A$5:$A$9,FALSE),MATCH(F8,'Ratings Tables'!$B$4:$F$4,FALSE)),"")</f>
        <v>High</v>
      </c>
      <c r="M8" s="90"/>
      <c r="N8" s="90"/>
      <c r="O8" s="135"/>
      <c r="P8" s="84" t="s">
        <v>48</v>
      </c>
      <c r="Q8" s="84" t="s">
        <v>61</v>
      </c>
      <c r="R8" s="27" t="str">
        <f>IFERROR(INDEX(Consequences,MATCH(Q8,'Ratings Tables'!$A$5:$A$9,FALSE),MATCH(P8,'Ratings Tables'!$B$4:$F$4,FALSE)),"")</f>
        <v>Medium</v>
      </c>
      <c r="S8" s="84" t="s">
        <v>61</v>
      </c>
      <c r="T8" s="27" t="str">
        <f>IFERROR(INDEX(Consequences,MATCH(S8,'Ratings Tables'!$A$5:$A$9,FALSE),MATCH(P8,'Ratings Tables'!$B$4:$F$4,FALSE)),"")</f>
        <v>Medium</v>
      </c>
      <c r="U8" s="84" t="s">
        <v>61</v>
      </c>
      <c r="V8" s="27" t="str">
        <f>IFERROR(INDEX(Consequences,MATCH(U8,'Ratings Tables'!$A$5:$A$9,FALSE),MATCH(P8,'Ratings Tables'!$B$4:$F$4,FALSE)),"")</f>
        <v>Medium</v>
      </c>
      <c r="W8" s="111" t="s">
        <v>355</v>
      </c>
      <c r="X8" s="111" t="s">
        <v>356</v>
      </c>
      <c r="Y8" s="111" t="s">
        <v>357</v>
      </c>
      <c r="Z8" s="84" t="s">
        <v>49</v>
      </c>
      <c r="AA8" s="84" t="s">
        <v>59</v>
      </c>
      <c r="AB8" s="27" t="str">
        <f>IFERROR(INDEX(Consequences,MATCH(AA8,'Ratings Tables'!$A$5:$A$9,FALSE),MATCH(Z8,'Ratings Tables'!$B$4:$F$4,FALSE)),"")</f>
        <v>High</v>
      </c>
      <c r="AC8" s="84" t="s">
        <v>59</v>
      </c>
      <c r="AD8" s="27" t="str">
        <f>IFERROR(INDEX(Consequences,MATCH(AC8,'Ratings Tables'!$A$5:$A$9,FALSE),MATCH(Z8,'Ratings Tables'!$B$4:$F$4,FALSE)),"")</f>
        <v>High</v>
      </c>
      <c r="AE8" s="84" t="s">
        <v>59</v>
      </c>
      <c r="AF8" s="27" t="str">
        <f>IFERROR(INDEX(Consequences,MATCH(AE8,'Ratings Tables'!$A$5:$A$9,FALSE),MATCH(Z8,'Ratings Tables'!$B$4:$F$4,FALSE)),"")</f>
        <v>High</v>
      </c>
      <c r="AG8" s="111" t="s">
        <v>447</v>
      </c>
      <c r="AH8" s="111" t="s">
        <v>448</v>
      </c>
      <c r="AI8" s="111" t="s">
        <v>449</v>
      </c>
      <c r="AJ8" s="84" t="s">
        <v>48</v>
      </c>
      <c r="AK8" s="84" t="s">
        <v>59</v>
      </c>
      <c r="AL8" s="27" t="str">
        <f>IFERROR(INDEX(Consequences,MATCH(AK8,'Ratings Tables'!$A$5:$A$9,FALSE),MATCH(AJ8,'Ratings Tables'!$B$4:$F$4,FALSE)),"")</f>
        <v>Extreme</v>
      </c>
      <c r="AM8" s="84" t="s">
        <v>59</v>
      </c>
      <c r="AN8" s="27" t="str">
        <f>IFERROR(INDEX(Consequences,MATCH(AM8,'Ratings Tables'!$A$5:$A$9,FALSE),MATCH(AJ8,'Ratings Tables'!$B$4:$F$4,FALSE)),"")</f>
        <v>Extreme</v>
      </c>
      <c r="AO8" s="84" t="s">
        <v>59</v>
      </c>
      <c r="AP8" s="27" t="str">
        <f>IFERROR(INDEX(Consequences,MATCH(AO8,'Ratings Tables'!$A$5:$A$9,FALSE),MATCH(AJ8,'Ratings Tables'!$B$4:$F$4,FALSE)),"")</f>
        <v>Extreme</v>
      </c>
      <c r="AQ8" s="124" t="s">
        <v>498</v>
      </c>
      <c r="AR8" s="124"/>
      <c r="AS8" s="124" t="s">
        <v>499</v>
      </c>
      <c r="AT8" s="84" t="s">
        <v>48</v>
      </c>
      <c r="AU8" s="84" t="s">
        <v>60</v>
      </c>
      <c r="AV8" s="27" t="str">
        <f>IFERROR(INDEX(Consequences,MATCH(AU8,'Ratings Tables'!$A$5:$A$9,FALSE),MATCH(AT8,'Ratings Tables'!$B$4:$F$4,FALSE)),"")</f>
        <v>High</v>
      </c>
      <c r="AW8" s="84" t="s">
        <v>60</v>
      </c>
      <c r="AX8" s="27" t="str">
        <f>IFERROR(INDEX(Consequences,MATCH(AW8,'Ratings Tables'!$A$5:$A$9,FALSE),MATCH(AT8,'Ratings Tables'!$B$4:$F$4,FALSE)),"")</f>
        <v>High</v>
      </c>
      <c r="AY8" s="84" t="s">
        <v>60</v>
      </c>
      <c r="AZ8" s="27" t="str">
        <f>IFERROR(INDEX(Consequences,MATCH(AY8,'Ratings Tables'!$A$5:$A$9,FALSE),MATCH(AT8,'Ratings Tables'!$B$4:$F$4,FALSE)),"")</f>
        <v>High</v>
      </c>
      <c r="BA8" s="111" t="s">
        <v>540</v>
      </c>
      <c r="BB8" s="111"/>
      <c r="BC8" s="111"/>
      <c r="BD8" s="84" t="s">
        <v>48</v>
      </c>
      <c r="BE8" s="84" t="s">
        <v>60</v>
      </c>
      <c r="BF8" s="27" t="str">
        <f>IFERROR(INDEX(Consequences,MATCH(BE8,'Ratings Tables'!$A$5:$A$9,FALSE),MATCH(BD8,'Ratings Tables'!$B$4:$F$4,FALSE)),"")</f>
        <v>High</v>
      </c>
      <c r="BG8" s="84" t="s">
        <v>60</v>
      </c>
      <c r="BH8" s="27" t="str">
        <f>IFERROR(INDEX(Consequences,MATCH(BG8,'Ratings Tables'!$A$5:$A$9,FALSE),MATCH(BD8,'Ratings Tables'!$B$4:$F$4,FALSE)),"")</f>
        <v>High</v>
      </c>
      <c r="BI8" s="84" t="s">
        <v>60</v>
      </c>
      <c r="BJ8" s="27" t="str">
        <f>IFERROR(INDEX(Consequences,MATCH(BI8,'Ratings Tables'!$A$5:$A$9,FALSE),MATCH(BD8,'Ratings Tables'!$B$4:$F$4,FALSE)),"")</f>
        <v>High</v>
      </c>
      <c r="BK8" s="114" t="s">
        <v>569</v>
      </c>
      <c r="BL8" s="114"/>
      <c r="BM8" s="114"/>
      <c r="BN8" s="120" t="s">
        <v>47</v>
      </c>
      <c r="BO8" s="120" t="s">
        <v>61</v>
      </c>
      <c r="BP8" s="118" t="str">
        <f>IFERROR(INDEX(Consequences,MATCH(BO8,'[7]Ratings Tables'!$A$5:$A$9,FALSE),MATCH(BN8,'[7]Ratings Tables'!$B$4:$F$4,FALSE)),"")</f>
        <v>High</v>
      </c>
      <c r="BQ8" s="120" t="s">
        <v>61</v>
      </c>
      <c r="BR8" s="118" t="str">
        <f>IFERROR(INDEX(Consequences,MATCH(BQ8,'[7]Ratings Tables'!$A$5:$A$9,FALSE),MATCH(BN8,'[7]Ratings Tables'!$B$4:$F$4,FALSE)),"")</f>
        <v>High</v>
      </c>
      <c r="BS8" s="120" t="s">
        <v>61</v>
      </c>
      <c r="BT8" s="118" t="str">
        <f>IFERROR(INDEX(Consequences,MATCH(BS8,'[7]Ratings Tables'!$A$5:$A$9,FALSE),MATCH(BN8,'[7]Ratings Tables'!$B$4:$F$4,FALSE)),"")</f>
        <v>High</v>
      </c>
      <c r="BU8" s="111" t="s">
        <v>596</v>
      </c>
      <c r="BV8" s="111" t="s">
        <v>588</v>
      </c>
      <c r="BW8" s="111" t="s">
        <v>601</v>
      </c>
      <c r="BX8" s="84" t="s">
        <v>48</v>
      </c>
      <c r="BY8" s="84" t="s">
        <v>60</v>
      </c>
      <c r="BZ8" s="27" t="str">
        <f>IFERROR(INDEX(Consequences,MATCH(BY8,'Ratings Tables'!$A$5:$A$9,FALSE),MATCH(BX8,'Ratings Tables'!$B$4:$F$4,FALSE)),"")</f>
        <v>High</v>
      </c>
      <c r="CA8" s="84" t="s">
        <v>60</v>
      </c>
      <c r="CB8" s="27" t="str">
        <f>IFERROR(INDEX(Consequences,MATCH(CA8,'Ratings Tables'!$A$5:$A$9,FALSE),MATCH(BX8,'Ratings Tables'!$B$4:$F$4,FALSE)),"")</f>
        <v>High</v>
      </c>
      <c r="CC8" s="84" t="s">
        <v>60</v>
      </c>
      <c r="CD8" s="27" t="str">
        <f>IFERROR(INDEX(Consequences,MATCH(CC8,'Ratings Tables'!$A$5:$A$9,FALSE),MATCH(BX8,'Ratings Tables'!$B$4:$F$4,FALSE)),"")</f>
        <v>High</v>
      </c>
      <c r="CE8" s="114" t="s">
        <v>629</v>
      </c>
      <c r="CF8" s="114"/>
      <c r="CG8" s="114"/>
      <c r="CH8" s="84" t="s">
        <v>48</v>
      </c>
      <c r="CI8" s="84" t="s">
        <v>60</v>
      </c>
      <c r="CJ8" s="27" t="str">
        <f>IFERROR(INDEX(Consequences,MATCH(CI8,'Ratings Tables'!$A$5:$A$9,FALSE),MATCH(CH8,'Ratings Tables'!$B$4:$F$4,FALSE)),"")</f>
        <v>High</v>
      </c>
      <c r="CK8" s="84" t="s">
        <v>60</v>
      </c>
      <c r="CL8" s="27" t="str">
        <f>IFERROR(INDEX(Consequences,MATCH(CK8,'Ratings Tables'!$A$5:$A$9,FALSE),MATCH(CH8,'Ratings Tables'!$B$4:$F$4,FALSE)),"")</f>
        <v>High</v>
      </c>
      <c r="CM8" s="84" t="s">
        <v>60</v>
      </c>
      <c r="CN8" s="27" t="str">
        <f>IFERROR(INDEX(Consequences,MATCH(CM8,'Ratings Tables'!$A$5:$A$9,FALSE),MATCH(CH8,'Ratings Tables'!$B$4:$F$4,FALSE)),"")</f>
        <v>High</v>
      </c>
      <c r="CO8" s="114"/>
      <c r="CP8" s="114"/>
      <c r="CQ8" s="114" t="s">
        <v>663</v>
      </c>
      <c r="CR8" s="84"/>
      <c r="CS8" s="84"/>
      <c r="CT8" s="150" t="s">
        <v>722</v>
      </c>
      <c r="CU8" s="84"/>
      <c r="CV8" s="150" t="s">
        <v>722</v>
      </c>
      <c r="CW8" s="84"/>
      <c r="CX8" s="150" t="s">
        <v>722</v>
      </c>
      <c r="CY8" s="105"/>
      <c r="CZ8" s="105"/>
      <c r="DA8" s="108" t="s">
        <v>366</v>
      </c>
    </row>
    <row r="9" spans="1:111" ht="56.25" x14ac:dyDescent="0.2">
      <c r="A9" s="119">
        <v>5.0599999999999996</v>
      </c>
      <c r="B9" s="86" t="s">
        <v>262</v>
      </c>
      <c r="C9" s="88" t="s">
        <v>118</v>
      </c>
      <c r="D9" s="89" t="s">
        <v>269</v>
      </c>
      <c r="E9" s="88" t="s">
        <v>236</v>
      </c>
      <c r="F9" s="120" t="s">
        <v>49</v>
      </c>
      <c r="G9" s="120" t="s">
        <v>62</v>
      </c>
      <c r="H9" s="118" t="str">
        <f>IFERROR(INDEX(Consequences,MATCH(G9,'Ratings Tables'!$A$5:$A$9,FALSE),MATCH(F9,'Ratings Tables'!$B$4:$F$4,FALSE)),"")</f>
        <v>Low</v>
      </c>
      <c r="I9" s="120" t="s">
        <v>61</v>
      </c>
      <c r="J9" s="118" t="str">
        <f>IFERROR(INDEX(Consequences,MATCH(I9,'Ratings Tables'!$A$5:$A$9,FALSE),MATCH(F9,'Ratings Tables'!$B$4:$F$4,FALSE)),"")</f>
        <v>Medium</v>
      </c>
      <c r="K9" s="120" t="s">
        <v>61</v>
      </c>
      <c r="L9" s="118" t="str">
        <f>IFERROR(INDEX(Consequences,MATCH(K9,'Ratings Tables'!$A$5:$A$9,FALSE),MATCH(F9,'Ratings Tables'!$B$4:$F$4,FALSE)),"")</f>
        <v>Medium</v>
      </c>
      <c r="M9" s="88" t="s">
        <v>144</v>
      </c>
      <c r="N9" s="88"/>
      <c r="O9" s="135"/>
      <c r="P9" s="84" t="s">
        <v>49</v>
      </c>
      <c r="Q9" s="84" t="s">
        <v>62</v>
      </c>
      <c r="R9" s="27" t="str">
        <f>IFERROR(INDEX(Consequences,MATCH(Q9,'Ratings Tables'!$A$5:$A$9,FALSE),MATCH(P9,'Ratings Tables'!$B$4:$F$4,FALSE)),"")</f>
        <v>Low</v>
      </c>
      <c r="S9" s="84" t="s">
        <v>61</v>
      </c>
      <c r="T9" s="27" t="str">
        <f>IFERROR(INDEX(Consequences,MATCH(S9,'Ratings Tables'!$A$5:$A$9,FALSE),MATCH(P9,'Ratings Tables'!$B$4:$F$4,FALSE)),"")</f>
        <v>Medium</v>
      </c>
      <c r="U9" s="84" t="s">
        <v>61</v>
      </c>
      <c r="V9" s="27" t="str">
        <f>IFERROR(INDEX(Consequences,MATCH(U9,'Ratings Tables'!$A$5:$A$9,FALSE),MATCH(P9,'Ratings Tables'!$B$4:$F$4,FALSE)),"")</f>
        <v>Medium</v>
      </c>
      <c r="W9" s="105"/>
      <c r="X9" s="105"/>
      <c r="Y9" s="105"/>
      <c r="Z9" s="84" t="s">
        <v>49</v>
      </c>
      <c r="AA9" s="84" t="s">
        <v>62</v>
      </c>
      <c r="AB9" s="27" t="str">
        <f>IFERROR(INDEX(Consequences,MATCH(AA9,'Ratings Tables'!$A$5:$A$9,FALSE),MATCH(Z9,'Ratings Tables'!$B$4:$F$4,FALSE)),"")</f>
        <v>Low</v>
      </c>
      <c r="AC9" s="84" t="s">
        <v>61</v>
      </c>
      <c r="AD9" s="27" t="str">
        <f>IFERROR(INDEX(Consequences,MATCH(AC9,'Ratings Tables'!$A$5:$A$9,FALSE),MATCH(Z9,'Ratings Tables'!$B$4:$F$4,FALSE)),"")</f>
        <v>Medium</v>
      </c>
      <c r="AE9" s="84" t="s">
        <v>61</v>
      </c>
      <c r="AF9" s="27" t="str">
        <f>IFERROR(INDEX(Consequences,MATCH(AE9,'Ratings Tables'!$A$5:$A$9,FALSE),MATCH(Z9,'Ratings Tables'!$B$4:$F$4,FALSE)),"")</f>
        <v>Medium</v>
      </c>
      <c r="AG9" s="105"/>
      <c r="AH9" s="105"/>
      <c r="AI9" s="105"/>
      <c r="AJ9" s="84" t="s">
        <v>49</v>
      </c>
      <c r="AK9" s="84" t="s">
        <v>62</v>
      </c>
      <c r="AL9" s="27" t="str">
        <f>IFERROR(INDEX(Consequences,MATCH(AK9,'Ratings Tables'!$A$5:$A$9,FALSE),MATCH(AJ9,'Ratings Tables'!$B$4:$F$4,FALSE)),"")</f>
        <v>Low</v>
      </c>
      <c r="AM9" s="84" t="s">
        <v>61</v>
      </c>
      <c r="AN9" s="27" t="str">
        <f>IFERROR(INDEX(Consequences,MATCH(AM9,'Ratings Tables'!$A$5:$A$9,FALSE),MATCH(AJ9,'Ratings Tables'!$B$4:$F$4,FALSE)),"")</f>
        <v>Medium</v>
      </c>
      <c r="AO9" s="84" t="s">
        <v>61</v>
      </c>
      <c r="AP9" s="27" t="str">
        <f>IFERROR(INDEX(Consequences,MATCH(AO9,'Ratings Tables'!$A$5:$A$9,FALSE),MATCH(AJ9,'Ratings Tables'!$B$4:$F$4,FALSE)),"")</f>
        <v>Medium</v>
      </c>
      <c r="AQ9" s="105"/>
      <c r="AR9" s="105"/>
      <c r="AS9" s="105"/>
      <c r="AT9" s="84" t="s">
        <v>49</v>
      </c>
      <c r="AU9" s="84" t="s">
        <v>62</v>
      </c>
      <c r="AV9" s="27" t="str">
        <f>IFERROR(INDEX(Consequences,MATCH(AU9,'Ratings Tables'!$A$5:$A$9,FALSE),MATCH(AT9,'Ratings Tables'!$B$4:$F$4,FALSE)),"")</f>
        <v>Low</v>
      </c>
      <c r="AW9" s="84" t="s">
        <v>61</v>
      </c>
      <c r="AX9" s="27" t="str">
        <f>IFERROR(INDEX(Consequences,MATCH(AW9,'Ratings Tables'!$A$5:$A$9,FALSE),MATCH(AT9,'Ratings Tables'!$B$4:$F$4,FALSE)),"")</f>
        <v>Medium</v>
      </c>
      <c r="AY9" s="84" t="s">
        <v>61</v>
      </c>
      <c r="AZ9" s="27" t="str">
        <f>IFERROR(INDEX(Consequences,MATCH(AY9,'Ratings Tables'!$A$5:$A$9,FALSE),MATCH(AT9,'Ratings Tables'!$B$4:$F$4,FALSE)),"")</f>
        <v>Medium</v>
      </c>
      <c r="BA9" s="105"/>
      <c r="BB9" s="105"/>
      <c r="BC9" s="105"/>
      <c r="BD9" s="84" t="s">
        <v>49</v>
      </c>
      <c r="BE9" s="84" t="s">
        <v>62</v>
      </c>
      <c r="BF9" s="27" t="str">
        <f>IFERROR(INDEX(Consequences,MATCH(BE9,'Ratings Tables'!$A$5:$A$9,FALSE),MATCH(BD9,'Ratings Tables'!$B$4:$F$4,FALSE)),"")</f>
        <v>Low</v>
      </c>
      <c r="BG9" s="84" t="s">
        <v>61</v>
      </c>
      <c r="BH9" s="27" t="str">
        <f>IFERROR(INDEX(Consequences,MATCH(BG9,'Ratings Tables'!$A$5:$A$9,FALSE),MATCH(BD9,'Ratings Tables'!$B$4:$F$4,FALSE)),"")</f>
        <v>Medium</v>
      </c>
      <c r="BI9" s="84" t="s">
        <v>61</v>
      </c>
      <c r="BJ9" s="27" t="str">
        <f>IFERROR(INDEX(Consequences,MATCH(BI9,'Ratings Tables'!$A$5:$A$9,FALSE),MATCH(BD9,'Ratings Tables'!$B$4:$F$4,FALSE)),"")</f>
        <v>Medium</v>
      </c>
      <c r="BK9" s="105"/>
      <c r="BL9" s="105"/>
      <c r="BM9" s="105"/>
      <c r="BN9" s="120" t="s">
        <v>49</v>
      </c>
      <c r="BO9" s="120" t="s">
        <v>62</v>
      </c>
      <c r="BP9" s="118" t="str">
        <f>IFERROR(INDEX(Consequences,MATCH(BO9,'[7]Ratings Tables'!$A$5:$A$9,FALSE),MATCH(BN9,'[7]Ratings Tables'!$B$4:$F$4,FALSE)),"")</f>
        <v>Low</v>
      </c>
      <c r="BQ9" s="120" t="s">
        <v>61</v>
      </c>
      <c r="BR9" s="118" t="str">
        <f>IFERROR(INDEX(Consequences,MATCH(BQ9,'[7]Ratings Tables'!$A$5:$A$9,FALSE),MATCH(BN9,'[7]Ratings Tables'!$B$4:$F$4,FALSE)),"")</f>
        <v>Medium</v>
      </c>
      <c r="BS9" s="120" t="s">
        <v>61</v>
      </c>
      <c r="BT9" s="118" t="str">
        <f>IFERROR(INDEX(Consequences,MATCH(BS9,'[7]Ratings Tables'!$A$5:$A$9,FALSE),MATCH(BN9,'[7]Ratings Tables'!$B$4:$F$4,FALSE)),"")</f>
        <v>Medium</v>
      </c>
      <c r="BU9" s="105"/>
      <c r="BV9" s="105"/>
      <c r="BW9" s="105"/>
      <c r="BX9" s="84" t="s">
        <v>49</v>
      </c>
      <c r="BY9" s="84" t="s">
        <v>62</v>
      </c>
      <c r="BZ9" s="27" t="str">
        <f>IFERROR(INDEX(Consequences,MATCH(BY9,'Ratings Tables'!$A$5:$A$9,FALSE),MATCH(BX9,'Ratings Tables'!$B$4:$F$4,FALSE)),"")</f>
        <v>Low</v>
      </c>
      <c r="CA9" s="84" t="s">
        <v>61</v>
      </c>
      <c r="CB9" s="27" t="str">
        <f>IFERROR(INDEX(Consequences,MATCH(CA9,'Ratings Tables'!$A$5:$A$9,FALSE),MATCH(BX9,'Ratings Tables'!$B$4:$F$4,FALSE)),"")</f>
        <v>Medium</v>
      </c>
      <c r="CC9" s="84" t="s">
        <v>61</v>
      </c>
      <c r="CD9" s="27" t="str">
        <f>IFERROR(INDEX(Consequences,MATCH(CC9,'Ratings Tables'!$A$5:$A$9,FALSE),MATCH(BX9,'Ratings Tables'!$B$4:$F$4,FALSE)),"")</f>
        <v>Medium</v>
      </c>
      <c r="CE9" s="105"/>
      <c r="CF9" s="105"/>
      <c r="CG9" s="105"/>
      <c r="CH9" s="84" t="s">
        <v>49</v>
      </c>
      <c r="CI9" s="84" t="s">
        <v>62</v>
      </c>
      <c r="CJ9" s="27" t="str">
        <f>IFERROR(INDEX(Consequences,MATCH(CI9,'Ratings Tables'!$A$5:$A$9,FALSE),MATCH(CH9,'Ratings Tables'!$B$4:$F$4,FALSE)),"")</f>
        <v>Low</v>
      </c>
      <c r="CK9" s="84" t="s">
        <v>61</v>
      </c>
      <c r="CL9" s="27" t="str">
        <f>IFERROR(INDEX(Consequences,MATCH(CK9,'Ratings Tables'!$A$5:$A$9,FALSE),MATCH(CH9,'Ratings Tables'!$B$4:$F$4,FALSE)),"")</f>
        <v>Medium</v>
      </c>
      <c r="CM9" s="84" t="s">
        <v>61</v>
      </c>
      <c r="CN9" s="27" t="str">
        <f>IFERROR(INDEX(Consequences,MATCH(CM9,'Ratings Tables'!$A$5:$A$9,FALSE),MATCH(CH9,'Ratings Tables'!$B$4:$F$4,FALSE)),"")</f>
        <v>Medium</v>
      </c>
      <c r="CO9" s="105"/>
      <c r="CP9" s="105"/>
      <c r="CQ9" s="105"/>
      <c r="CR9" s="84" t="s">
        <v>49</v>
      </c>
      <c r="CS9" s="84" t="s">
        <v>62</v>
      </c>
      <c r="CT9" s="27" t="str">
        <f>IFERROR(INDEX(Consequences,MATCH(CS9,'Ratings Tables'!$A$5:$A$9,FALSE),MATCH(CR9,'Ratings Tables'!$B$4:$F$4,FALSE)),"")</f>
        <v>Low</v>
      </c>
      <c r="CU9" s="84" t="s">
        <v>61</v>
      </c>
      <c r="CV9" s="27" t="str">
        <f>IFERROR(INDEX(Consequences,MATCH(CU9,'Ratings Tables'!$A$5:$A$9,FALSE),MATCH(CR9,'Ratings Tables'!$B$4:$F$4,FALSE)),"")</f>
        <v>Medium</v>
      </c>
      <c r="CW9" s="84" t="s">
        <v>61</v>
      </c>
      <c r="CX9" s="27" t="str">
        <f>IFERROR(INDEX(Consequences,MATCH(CW9,'Ratings Tables'!$A$5:$A$9,FALSE),MATCH(CR9,'Ratings Tables'!$B$4:$F$4,FALSE)),"")</f>
        <v>Medium</v>
      </c>
      <c r="CY9" s="105"/>
      <c r="CZ9" s="105"/>
      <c r="DA9" s="105"/>
    </row>
    <row r="10" spans="1:111" ht="63" customHeight="1" x14ac:dyDescent="0.2">
      <c r="A10" s="121">
        <v>5.07</v>
      </c>
      <c r="B10" s="86" t="s">
        <v>268</v>
      </c>
      <c r="C10" s="88" t="s">
        <v>277</v>
      </c>
      <c r="D10" s="89" t="s">
        <v>273</v>
      </c>
      <c r="E10" s="88" t="s">
        <v>276</v>
      </c>
      <c r="F10" s="120" t="s">
        <v>47</v>
      </c>
      <c r="G10" s="120" t="s">
        <v>61</v>
      </c>
      <c r="H10" s="118" t="str">
        <f>IFERROR(INDEX(Consequences,MATCH(G10,'Ratings Tables'!$A$5:$A$9,FALSE),MATCH(F10,'Ratings Tables'!$B$4:$F$4,FALSE)),"")</f>
        <v>High</v>
      </c>
      <c r="I10" s="120" t="s">
        <v>60</v>
      </c>
      <c r="J10" s="118" t="str">
        <f>IFERROR(INDEX(Consequences,MATCH(I10,'Ratings Tables'!$A$5:$A$9,FALSE),MATCH(F10,'Ratings Tables'!$B$4:$F$4,FALSE)),"")</f>
        <v>Extreme</v>
      </c>
      <c r="K10" s="120" t="s">
        <v>60</v>
      </c>
      <c r="L10" s="118" t="str">
        <f>IFERROR(INDEX(Consequences,MATCH(K10,'Ratings Tables'!$A$5:$A$9,FALSE),MATCH(F10,'Ratings Tables'!$B$4:$F$4,FALSE)),"")</f>
        <v>Extreme</v>
      </c>
      <c r="M10" s="90"/>
      <c r="N10" s="90"/>
      <c r="O10" s="88"/>
      <c r="P10" s="84" t="s">
        <v>46</v>
      </c>
      <c r="Q10" s="84" t="s">
        <v>61</v>
      </c>
      <c r="R10" s="27" t="str">
        <f>IFERROR(INDEX(Consequences,MATCH(Q10,'Ratings Tables'!$A$5:$A$9,FALSE),MATCH(P10,'Ratings Tables'!$B$4:$F$4,FALSE)),"")</f>
        <v>Extreme</v>
      </c>
      <c r="S10" s="84" t="s">
        <v>61</v>
      </c>
      <c r="T10" s="27" t="str">
        <f>IFERROR(INDEX(Consequences,MATCH(S10,'Ratings Tables'!$A$5:$A$9,FALSE),MATCH(P10,'Ratings Tables'!$B$4:$F$4,FALSE)),"")</f>
        <v>Extreme</v>
      </c>
      <c r="U10" s="84" t="s">
        <v>60</v>
      </c>
      <c r="V10" s="27" t="str">
        <f>IFERROR(INDEX(Consequences,MATCH(U10,'Ratings Tables'!$A$5:$A$9,FALSE),MATCH(P10,'Ratings Tables'!$B$4:$F$4,FALSE)),"")</f>
        <v>Extreme</v>
      </c>
      <c r="W10" s="111"/>
      <c r="X10" s="111" t="s">
        <v>358</v>
      </c>
      <c r="Y10" s="111" t="s">
        <v>359</v>
      </c>
      <c r="Z10" s="84" t="s">
        <v>47</v>
      </c>
      <c r="AA10" s="84" t="s">
        <v>59</v>
      </c>
      <c r="AB10" s="27" t="str">
        <f>IFERROR(INDEX(Consequences,MATCH(AA10,'Ratings Tables'!$A$5:$A$9,FALSE),MATCH(Z10,'Ratings Tables'!$B$4:$F$4,FALSE)),"")</f>
        <v>Extreme</v>
      </c>
      <c r="AC10" s="84" t="s">
        <v>59</v>
      </c>
      <c r="AD10" s="27" t="str">
        <f>IFERROR(INDEX(Consequences,MATCH(AC10,'Ratings Tables'!$A$5:$A$9,FALSE),MATCH(Z10,'Ratings Tables'!$B$4:$F$4,FALSE)),"")</f>
        <v>Extreme</v>
      </c>
      <c r="AE10" s="84" t="s">
        <v>59</v>
      </c>
      <c r="AF10" s="27" t="str">
        <f>IFERROR(INDEX(Consequences,MATCH(AE10,'Ratings Tables'!$A$5:$A$9,FALSE),MATCH(Z10,'Ratings Tables'!$B$4:$F$4,FALSE)),"")</f>
        <v>Extreme</v>
      </c>
      <c r="AG10" s="111" t="s">
        <v>450</v>
      </c>
      <c r="AH10" s="111" t="s">
        <v>451</v>
      </c>
      <c r="AI10" s="111" t="s">
        <v>452</v>
      </c>
      <c r="AJ10" s="84" t="s">
        <v>47</v>
      </c>
      <c r="AK10" s="84" t="s">
        <v>60</v>
      </c>
      <c r="AL10" s="27" t="str">
        <f>IFERROR(INDEX(Consequences,MATCH(AK10,'Ratings Tables'!$A$5:$A$9,FALSE),MATCH(AJ10,'Ratings Tables'!$B$4:$F$4,FALSE)),"")</f>
        <v>Extreme</v>
      </c>
      <c r="AM10" s="84" t="s">
        <v>60</v>
      </c>
      <c r="AN10" s="27" t="str">
        <f>IFERROR(INDEX(Consequences,MATCH(AM10,'Ratings Tables'!$A$5:$A$9,FALSE),MATCH(AJ10,'Ratings Tables'!$B$4:$F$4,FALSE)),"")</f>
        <v>Extreme</v>
      </c>
      <c r="AO10" s="84" t="s">
        <v>60</v>
      </c>
      <c r="AP10" s="27" t="str">
        <f>IFERROR(INDEX(Consequences,MATCH(AO10,'Ratings Tables'!$A$5:$A$9,FALSE),MATCH(AJ10,'Ratings Tables'!$B$4:$F$4,FALSE)),"")</f>
        <v>Extreme</v>
      </c>
      <c r="AQ10" s="125"/>
      <c r="AR10" s="125" t="s">
        <v>500</v>
      </c>
      <c r="AS10" s="125" t="s">
        <v>501</v>
      </c>
      <c r="AT10" s="84" t="s">
        <v>49</v>
      </c>
      <c r="AU10" s="84" t="s">
        <v>60</v>
      </c>
      <c r="AV10" s="27" t="str">
        <f>IFERROR(INDEX(Consequences,MATCH(AU10,'Ratings Tables'!$A$5:$A$9,FALSE),MATCH(AT10,'Ratings Tables'!$B$4:$F$4,FALSE)),"")</f>
        <v>Medium</v>
      </c>
      <c r="AW10" s="84" t="s">
        <v>60</v>
      </c>
      <c r="AX10" s="27" t="str">
        <f>IFERROR(INDEX(Consequences,MATCH(AW10,'Ratings Tables'!$A$5:$A$9,FALSE),MATCH(AT10,'Ratings Tables'!$B$4:$F$4,FALSE)),"")</f>
        <v>Medium</v>
      </c>
      <c r="AY10" s="84" t="s">
        <v>60</v>
      </c>
      <c r="AZ10" s="27" t="str">
        <f>IFERROR(INDEX(Consequences,MATCH(AY10,'Ratings Tables'!$A$5:$A$9,FALSE),MATCH(AT10,'Ratings Tables'!$B$4:$F$4,FALSE)),"")</f>
        <v>Medium</v>
      </c>
      <c r="BA10" s="111" t="s">
        <v>541</v>
      </c>
      <c r="BB10" s="111"/>
      <c r="BC10" s="111" t="s">
        <v>542</v>
      </c>
      <c r="BD10" s="84" t="s">
        <v>47</v>
      </c>
      <c r="BE10" s="84" t="s">
        <v>60</v>
      </c>
      <c r="BF10" s="27" t="str">
        <f>IFERROR(INDEX(Consequences,MATCH(BE10,'Ratings Tables'!$A$5:$A$9,FALSE),MATCH(BD10,'Ratings Tables'!$B$4:$F$4,FALSE)),"")</f>
        <v>Extreme</v>
      </c>
      <c r="BG10" s="84" t="s">
        <v>60</v>
      </c>
      <c r="BH10" s="27" t="str">
        <f>IFERROR(INDEX(Consequences,MATCH(BG10,'Ratings Tables'!$A$5:$A$9,FALSE),MATCH(BD10,'Ratings Tables'!$B$4:$F$4,FALSE)),"")</f>
        <v>Extreme</v>
      </c>
      <c r="BI10" s="84" t="s">
        <v>59</v>
      </c>
      <c r="BJ10" s="27" t="str">
        <f>IFERROR(INDEX(Consequences,MATCH(BI10,'Ratings Tables'!$A$5:$A$9,FALSE),MATCH(BD10,'Ratings Tables'!$B$4:$F$4,FALSE)),"")</f>
        <v>Extreme</v>
      </c>
      <c r="BK10" s="114" t="s">
        <v>570</v>
      </c>
      <c r="BL10" s="114"/>
      <c r="BM10" s="114" t="s">
        <v>571</v>
      </c>
      <c r="BN10" s="120" t="s">
        <v>48</v>
      </c>
      <c r="BO10" s="120" t="s">
        <v>61</v>
      </c>
      <c r="BP10" s="118" t="str">
        <f>IFERROR(INDEX(Consequences,MATCH(BO10,'[7]Ratings Tables'!$A$5:$A$9,FALSE),MATCH(BN10,'[7]Ratings Tables'!$B$4:$F$4,FALSE)),"")</f>
        <v>Medium</v>
      </c>
      <c r="BQ10" s="120" t="s">
        <v>61</v>
      </c>
      <c r="BR10" s="118" t="str">
        <f>IFERROR(INDEX(Consequences,MATCH(BQ10,'[7]Ratings Tables'!$A$5:$A$9,FALSE),MATCH(BN10,'[7]Ratings Tables'!$B$4:$F$4,FALSE)),"")</f>
        <v>Medium</v>
      </c>
      <c r="BS10" s="120" t="s">
        <v>61</v>
      </c>
      <c r="BT10" s="118" t="str">
        <f>IFERROR(INDEX(Consequences,MATCH(BS10,'[7]Ratings Tables'!$A$5:$A$9,FALSE),MATCH(BN10,'[7]Ratings Tables'!$B$4:$F$4,FALSE)),"")</f>
        <v>Medium</v>
      </c>
      <c r="BU10" s="111" t="s">
        <v>602</v>
      </c>
      <c r="BV10" s="111" t="s">
        <v>603</v>
      </c>
      <c r="BW10" s="111" t="s">
        <v>348</v>
      </c>
      <c r="BX10" s="84"/>
      <c r="BY10" s="84"/>
      <c r="BZ10" s="150" t="s">
        <v>722</v>
      </c>
      <c r="CA10" s="84"/>
      <c r="CB10" s="150" t="s">
        <v>722</v>
      </c>
      <c r="CC10" s="84"/>
      <c r="CD10" s="150" t="s">
        <v>722</v>
      </c>
      <c r="CE10" s="105"/>
      <c r="CF10" s="105"/>
      <c r="CG10" s="108" t="s">
        <v>737</v>
      </c>
      <c r="CH10" s="84" t="s">
        <v>48</v>
      </c>
      <c r="CI10" s="84" t="s">
        <v>61</v>
      </c>
      <c r="CJ10" s="27" t="str">
        <f>IFERROR(INDEX(Consequences,MATCH(CI10,'Ratings Tables'!$A$5:$A$9,FALSE),MATCH(CH10,'Ratings Tables'!$B$4:$F$4,FALSE)),"")</f>
        <v>Medium</v>
      </c>
      <c r="CK10" s="84" t="s">
        <v>61</v>
      </c>
      <c r="CL10" s="27" t="str">
        <f>IFERROR(INDEX(Consequences,MATCH(CK10,'Ratings Tables'!$A$5:$A$9,FALSE),MATCH(CH10,'Ratings Tables'!$B$4:$F$4,FALSE)),"")</f>
        <v>Medium</v>
      </c>
      <c r="CM10" s="84" t="s">
        <v>61</v>
      </c>
      <c r="CN10" s="27" t="str">
        <f>IFERROR(INDEX(Consequences,MATCH(CM10,'Ratings Tables'!$A$5:$A$9,FALSE),MATCH(CH10,'Ratings Tables'!$B$4:$F$4,FALSE)),"")</f>
        <v>Medium</v>
      </c>
      <c r="CO10" s="114" t="s">
        <v>664</v>
      </c>
      <c r="CP10" s="114" t="s">
        <v>527</v>
      </c>
      <c r="CQ10" s="114" t="s">
        <v>665</v>
      </c>
      <c r="CR10" s="84"/>
      <c r="CS10" s="84"/>
      <c r="CT10" s="150" t="s">
        <v>722</v>
      </c>
      <c r="CU10" s="84"/>
      <c r="CV10" s="150" t="s">
        <v>722</v>
      </c>
      <c r="CW10" s="84"/>
      <c r="CX10" s="150" t="s">
        <v>722</v>
      </c>
      <c r="CY10" s="105"/>
      <c r="CZ10" s="105"/>
      <c r="DA10" s="108" t="s">
        <v>366</v>
      </c>
    </row>
    <row r="11" spans="1:111" ht="67.5" x14ac:dyDescent="0.2">
      <c r="A11" s="119">
        <v>5.08</v>
      </c>
      <c r="B11" s="86" t="s">
        <v>268</v>
      </c>
      <c r="C11" s="88" t="s">
        <v>274</v>
      </c>
      <c r="D11" s="89" t="s">
        <v>264</v>
      </c>
      <c r="E11" s="88" t="s">
        <v>275</v>
      </c>
      <c r="F11" s="120" t="s">
        <v>47</v>
      </c>
      <c r="G11" s="120" t="s">
        <v>62</v>
      </c>
      <c r="H11" s="118" t="str">
        <f>IFERROR(INDEX(Consequences,MATCH(G11,'Ratings Tables'!$A$5:$A$9,FALSE),MATCH(F11,'Ratings Tables'!$B$4:$F$4,FALSE)),"")</f>
        <v>Medium</v>
      </c>
      <c r="I11" s="120" t="s">
        <v>61</v>
      </c>
      <c r="J11" s="118" t="str">
        <f>IFERROR(INDEX(Consequences,MATCH(I11,'Ratings Tables'!$A$5:$A$9,FALSE),MATCH(F11,'Ratings Tables'!$B$4:$F$4,FALSE)),"")</f>
        <v>High</v>
      </c>
      <c r="K11" s="120" t="s">
        <v>61</v>
      </c>
      <c r="L11" s="118" t="str">
        <f>IFERROR(INDEX(Consequences,MATCH(K11,'Ratings Tables'!$A$5:$A$9,FALSE),MATCH(F11,'Ratings Tables'!$B$4:$F$4,FALSE)),"")</f>
        <v>High</v>
      </c>
      <c r="M11" s="90" t="s">
        <v>694</v>
      </c>
      <c r="N11" s="90"/>
      <c r="O11" s="88" t="s">
        <v>134</v>
      </c>
      <c r="P11" s="84" t="s">
        <v>47</v>
      </c>
      <c r="Q11" s="84" t="s">
        <v>62</v>
      </c>
      <c r="R11" s="27" t="str">
        <f>IFERROR(INDEX(Consequences,MATCH(Q11,'Ratings Tables'!$A$5:$A$9,FALSE),MATCH(P11,'Ratings Tables'!$B$4:$F$4,FALSE)),"")</f>
        <v>Medium</v>
      </c>
      <c r="S11" s="84" t="s">
        <v>61</v>
      </c>
      <c r="T11" s="27" t="str">
        <f>IFERROR(INDEX(Consequences,MATCH(S11,'Ratings Tables'!$A$5:$A$9,FALSE),MATCH(P11,'Ratings Tables'!$B$4:$F$4,FALSE)),"")</f>
        <v>High</v>
      </c>
      <c r="U11" s="84" t="s">
        <v>61</v>
      </c>
      <c r="V11" s="27" t="str">
        <f>IFERROR(INDEX(Consequences,MATCH(U11,'Ratings Tables'!$A$5:$A$9,FALSE),MATCH(P11,'Ratings Tables'!$B$4:$F$4,FALSE)),"")</f>
        <v>High</v>
      </c>
      <c r="W11" s="111" t="s">
        <v>399</v>
      </c>
      <c r="X11" s="111" t="s">
        <v>358</v>
      </c>
      <c r="Y11" s="111"/>
      <c r="Z11" s="84" t="s">
        <v>47</v>
      </c>
      <c r="AA11" s="84" t="s">
        <v>62</v>
      </c>
      <c r="AB11" s="27" t="str">
        <f>IFERROR(INDEX(Consequences,MATCH(AA11,'Ratings Tables'!$A$5:$A$9,FALSE),MATCH(Z11,'Ratings Tables'!$B$4:$F$4,FALSE)),"")</f>
        <v>Medium</v>
      </c>
      <c r="AC11" s="84" t="s">
        <v>61</v>
      </c>
      <c r="AD11" s="27" t="str">
        <f>IFERROR(INDEX(Consequences,MATCH(AC11,'Ratings Tables'!$A$5:$A$9,FALSE),MATCH(Z11,'Ratings Tables'!$B$4:$F$4,FALSE)),"")</f>
        <v>High</v>
      </c>
      <c r="AE11" s="84" t="s">
        <v>61</v>
      </c>
      <c r="AF11" s="27" t="str">
        <f>IFERROR(INDEX(Consequences,MATCH(AE11,'Ratings Tables'!$A$5:$A$9,FALSE),MATCH(Z11,'Ratings Tables'!$B$4:$F$4,FALSE)),"")</f>
        <v>High</v>
      </c>
      <c r="AG11" s="111"/>
      <c r="AH11" s="111"/>
      <c r="AI11" s="111"/>
      <c r="AJ11" s="84" t="s">
        <v>47</v>
      </c>
      <c r="AK11" s="84" t="s">
        <v>62</v>
      </c>
      <c r="AL11" s="27" t="str">
        <f>IFERROR(INDEX(Consequences,MATCH(AK11,'Ratings Tables'!$A$5:$A$9,FALSE),MATCH(AJ11,'Ratings Tables'!$B$4:$F$4,FALSE)),"")</f>
        <v>Medium</v>
      </c>
      <c r="AM11" s="84" t="s">
        <v>61</v>
      </c>
      <c r="AN11" s="27" t="str">
        <f>IFERROR(INDEX(Consequences,MATCH(AM11,'Ratings Tables'!$A$5:$A$9,FALSE),MATCH(AJ11,'Ratings Tables'!$B$4:$F$4,FALSE)),"")</f>
        <v>High</v>
      </c>
      <c r="AO11" s="84" t="s">
        <v>61</v>
      </c>
      <c r="AP11" s="27" t="str">
        <f>IFERROR(INDEX(Consequences,MATCH(AO11,'Ratings Tables'!$A$5:$A$9,FALSE),MATCH(AJ11,'Ratings Tables'!$B$4:$F$4,FALSE)),"")</f>
        <v>High</v>
      </c>
      <c r="AQ11" s="125" t="s">
        <v>502</v>
      </c>
      <c r="AR11" s="125"/>
      <c r="AS11" s="125" t="s">
        <v>503</v>
      </c>
      <c r="AT11" s="84" t="s">
        <v>47</v>
      </c>
      <c r="AU11" s="84" t="s">
        <v>62</v>
      </c>
      <c r="AV11" s="27" t="str">
        <f>IFERROR(INDEX(Consequences,MATCH(AU11,'Ratings Tables'!$A$5:$A$9,FALSE),MATCH(AT11,'Ratings Tables'!$B$4:$F$4,FALSE)),"")</f>
        <v>Medium</v>
      </c>
      <c r="AW11" s="84" t="s">
        <v>61</v>
      </c>
      <c r="AX11" s="27" t="str">
        <f>IFERROR(INDEX(Consequences,MATCH(AW11,'Ratings Tables'!$A$5:$A$9,FALSE),MATCH(AT11,'Ratings Tables'!$B$4:$F$4,FALSE)),"")</f>
        <v>High</v>
      </c>
      <c r="AY11" s="84" t="s">
        <v>61</v>
      </c>
      <c r="AZ11" s="27" t="str">
        <f>IFERROR(INDEX(Consequences,MATCH(AY11,'Ratings Tables'!$A$5:$A$9,FALSE),MATCH(AT11,'Ratings Tables'!$B$4:$F$4,FALSE)),"")</f>
        <v>High</v>
      </c>
      <c r="BA11" s="111"/>
      <c r="BB11" s="111" t="s">
        <v>543</v>
      </c>
      <c r="BC11" s="111"/>
      <c r="BD11" s="84" t="s">
        <v>47</v>
      </c>
      <c r="BE11" s="84" t="s">
        <v>62</v>
      </c>
      <c r="BF11" s="27" t="str">
        <f>IFERROR(INDEX(Consequences,MATCH(BE11,'Ratings Tables'!$A$5:$A$9,FALSE),MATCH(BD11,'Ratings Tables'!$B$4:$F$4,FALSE)),"")</f>
        <v>Medium</v>
      </c>
      <c r="BG11" s="84" t="s">
        <v>61</v>
      </c>
      <c r="BH11" s="27" t="str">
        <f>IFERROR(INDEX(Consequences,MATCH(BG11,'Ratings Tables'!$A$5:$A$9,FALSE),MATCH(BD11,'Ratings Tables'!$B$4:$F$4,FALSE)),"")</f>
        <v>High</v>
      </c>
      <c r="BI11" s="84" t="s">
        <v>61</v>
      </c>
      <c r="BJ11" s="27" t="str">
        <f>IFERROR(INDEX(Consequences,MATCH(BI11,'Ratings Tables'!$A$5:$A$9,FALSE),MATCH(BD11,'Ratings Tables'!$B$4:$F$4,FALSE)),"")</f>
        <v>High</v>
      </c>
      <c r="BK11" s="114" t="s">
        <v>570</v>
      </c>
      <c r="BL11" s="114"/>
      <c r="BM11" s="114"/>
      <c r="BN11" s="120" t="s">
        <v>48</v>
      </c>
      <c r="BO11" s="120" t="s">
        <v>62</v>
      </c>
      <c r="BP11" s="118" t="str">
        <f>IFERROR(INDEX(Consequences,MATCH(BO11,'[7]Ratings Tables'!$A$5:$A$9,FALSE),MATCH(BN11,'[7]Ratings Tables'!$B$4:$F$4,FALSE)),"")</f>
        <v>Medium</v>
      </c>
      <c r="BQ11" s="120" t="s">
        <v>61</v>
      </c>
      <c r="BR11" s="118" t="str">
        <f>IFERROR(INDEX(Consequences,MATCH(BQ11,'[7]Ratings Tables'!$A$5:$A$9,FALSE),MATCH(BN11,'[7]Ratings Tables'!$B$4:$F$4,FALSE)),"")</f>
        <v>Medium</v>
      </c>
      <c r="BS11" s="120" t="s">
        <v>61</v>
      </c>
      <c r="BT11" s="118" t="str">
        <f>IFERROR(INDEX(Consequences,MATCH(BS11,'[7]Ratings Tables'!$A$5:$A$9,FALSE),MATCH(BN11,'[7]Ratings Tables'!$B$4:$F$4,FALSE)),"")</f>
        <v>Medium</v>
      </c>
      <c r="BU11" s="111" t="s">
        <v>604</v>
      </c>
      <c r="BV11" s="111" t="s">
        <v>588</v>
      </c>
      <c r="BW11" s="111" t="s">
        <v>601</v>
      </c>
      <c r="BX11" s="84" t="s">
        <v>47</v>
      </c>
      <c r="BY11" s="84" t="s">
        <v>62</v>
      </c>
      <c r="BZ11" s="27" t="str">
        <f>IFERROR(INDEX(Consequences,MATCH(BY11,'Ratings Tables'!$A$5:$A$9,FALSE),MATCH(BX11,'Ratings Tables'!$B$4:$F$4,FALSE)),"")</f>
        <v>Medium</v>
      </c>
      <c r="CA11" s="84" t="s">
        <v>61</v>
      </c>
      <c r="CB11" s="27" t="str">
        <f>IFERROR(INDEX(Consequences,MATCH(CA11,'Ratings Tables'!$A$5:$A$9,FALSE),MATCH(BX11,'Ratings Tables'!$B$4:$F$4,FALSE)),"")</f>
        <v>High</v>
      </c>
      <c r="CC11" s="84" t="s">
        <v>61</v>
      </c>
      <c r="CD11" s="27" t="str">
        <f>IFERROR(INDEX(Consequences,MATCH(CC11,'Ratings Tables'!$A$5:$A$9,FALSE),MATCH(BX11,'Ratings Tables'!$B$4:$F$4,FALSE)),"")</f>
        <v>High</v>
      </c>
      <c r="CE11" s="114" t="s">
        <v>631</v>
      </c>
      <c r="CF11" s="114"/>
      <c r="CG11" s="114"/>
      <c r="CH11" s="120" t="s">
        <v>48</v>
      </c>
      <c r="CI11" s="84" t="s">
        <v>62</v>
      </c>
      <c r="CJ11" s="118" t="str">
        <f>IFERROR(INDEX(Consequences,MATCH(CI11,'Ratings Tables'!$A$5:$A$9,FALSE),MATCH(CH11,'Ratings Tables'!$B$4:$F$4,FALSE)),"")</f>
        <v>Medium</v>
      </c>
      <c r="CK11" s="84" t="s">
        <v>61</v>
      </c>
      <c r="CL11" s="118" t="str">
        <f>IFERROR(INDEX(Consequences,MATCH(CK11,'Ratings Tables'!$A$5:$A$9,FALSE),MATCH(CH11,'Ratings Tables'!$B$4:$F$4,FALSE)),"")</f>
        <v>Medium</v>
      </c>
      <c r="CM11" s="84" t="s">
        <v>61</v>
      </c>
      <c r="CN11" s="118" t="str">
        <f>IFERROR(INDEX(Consequences,MATCH(CM11,'Ratings Tables'!$A$5:$A$9,FALSE),MATCH(CH11,'Ratings Tables'!$B$4:$F$4,FALSE)),"")</f>
        <v>Medium</v>
      </c>
      <c r="CO11" s="105"/>
      <c r="CP11" s="105"/>
      <c r="CQ11" s="105"/>
      <c r="CR11" s="84" t="s">
        <v>47</v>
      </c>
      <c r="CS11" s="84" t="s">
        <v>62</v>
      </c>
      <c r="CT11" s="27" t="str">
        <f>IFERROR(INDEX(Consequences,MATCH(CS11,'Ratings Tables'!$A$5:$A$9,FALSE),MATCH(CR11,'Ratings Tables'!$B$4:$F$4,FALSE)),"")</f>
        <v>Medium</v>
      </c>
      <c r="CU11" s="84" t="s">
        <v>61</v>
      </c>
      <c r="CV11" s="27" t="str">
        <f>IFERROR(INDEX(Consequences,MATCH(CU11,'Ratings Tables'!$A$5:$A$9,FALSE),MATCH(CR11,'Ratings Tables'!$B$4:$F$4,FALSE)),"")</f>
        <v>High</v>
      </c>
      <c r="CW11" s="84" t="s">
        <v>61</v>
      </c>
      <c r="CX11" s="27" t="str">
        <f>IFERROR(INDEX(Consequences,MATCH(CW11,'Ratings Tables'!$A$5:$A$9,FALSE),MATCH(CR11,'Ratings Tables'!$B$4:$F$4,FALSE)),"")</f>
        <v>High</v>
      </c>
      <c r="CY11" s="105"/>
      <c r="CZ11" s="105"/>
      <c r="DA11" s="105"/>
    </row>
    <row r="12" spans="1:111" s="2" customFormat="1" ht="78.75" customHeight="1" x14ac:dyDescent="0.2">
      <c r="A12" s="119">
        <v>5.09</v>
      </c>
      <c r="B12" s="86" t="s">
        <v>263</v>
      </c>
      <c r="C12" s="88" t="s">
        <v>219</v>
      </c>
      <c r="D12" s="89" t="s">
        <v>150</v>
      </c>
      <c r="E12" s="88" t="s">
        <v>220</v>
      </c>
      <c r="F12" s="120" t="s">
        <v>49</v>
      </c>
      <c r="G12" s="120" t="s">
        <v>61</v>
      </c>
      <c r="H12" s="118" t="str">
        <f>IFERROR(INDEX(Consequences,MATCH(G12,'Ratings Tables'!$A$5:$A$9,FALSE),MATCH(F12,'Ratings Tables'!$B$4:$F$4,FALSE)),"")</f>
        <v>Medium</v>
      </c>
      <c r="I12" s="120" t="s">
        <v>61</v>
      </c>
      <c r="J12" s="118" t="str">
        <f>IFERROR(INDEX(Consequences,MATCH(I12,'Ratings Tables'!$A$5:$A$9,FALSE),MATCH(F12,'Ratings Tables'!$B$4:$F$4,FALSE)),"")</f>
        <v>Medium</v>
      </c>
      <c r="K12" s="120" t="s">
        <v>60</v>
      </c>
      <c r="L12" s="118" t="str">
        <f>IFERROR(INDEX(Consequences,MATCH(K12,'Ratings Tables'!$A$5:$A$9,FALSE),MATCH(F12,'Ratings Tables'!$B$4:$F$4,FALSE)),"")</f>
        <v>Medium</v>
      </c>
      <c r="M12" s="88" t="s">
        <v>151</v>
      </c>
      <c r="N12" s="88"/>
      <c r="O12" s="135"/>
      <c r="P12" s="120" t="s">
        <v>48</v>
      </c>
      <c r="Q12" s="84" t="s">
        <v>61</v>
      </c>
      <c r="R12" s="27" t="str">
        <f>IFERROR(INDEX(Consequences,MATCH(Q12,'Ratings Tables'!$A$5:$A$9,FALSE),MATCH(P12,'Ratings Tables'!$B$4:$F$4,FALSE)),"")</f>
        <v>Medium</v>
      </c>
      <c r="S12" s="84" t="s">
        <v>61</v>
      </c>
      <c r="T12" s="27" t="str">
        <f>IFERROR(INDEX(Consequences,MATCH(S12,'Ratings Tables'!$A$5:$A$9,FALSE),MATCH(P12,'Ratings Tables'!$B$4:$F$4,FALSE)),"")</f>
        <v>Medium</v>
      </c>
      <c r="U12" s="84" t="s">
        <v>60</v>
      </c>
      <c r="V12" s="118" t="str">
        <f>IFERROR(INDEX(Consequences,MATCH(U12,'Ratings Tables'!$A$5:$A$9,FALSE),MATCH(P12,'Ratings Tables'!$B$4:$F$4,FALSE)),"")</f>
        <v>High</v>
      </c>
      <c r="W12" s="111" t="s">
        <v>400</v>
      </c>
      <c r="X12" s="111" t="s">
        <v>401</v>
      </c>
      <c r="Y12" s="111"/>
      <c r="Z12" s="84" t="s">
        <v>49</v>
      </c>
      <c r="AA12" s="84" t="s">
        <v>61</v>
      </c>
      <c r="AB12" s="27" t="str">
        <f>IFERROR(INDEX(Consequences,MATCH(AA12,'Ratings Tables'!$A$5:$A$9,FALSE),MATCH(Z12,'Ratings Tables'!$B$4:$F$4,FALSE)),"")</f>
        <v>Medium</v>
      </c>
      <c r="AC12" s="84" t="s">
        <v>61</v>
      </c>
      <c r="AD12" s="27" t="str">
        <f>IFERROR(INDEX(Consequences,MATCH(AC12,'Ratings Tables'!$A$5:$A$9,FALSE),MATCH(Z12,'Ratings Tables'!$B$4:$F$4,FALSE)),"")</f>
        <v>Medium</v>
      </c>
      <c r="AE12" s="84" t="s">
        <v>60</v>
      </c>
      <c r="AF12" s="27" t="str">
        <f>IFERROR(INDEX(Consequences,MATCH(AE12,'Ratings Tables'!$A$5:$A$9,FALSE),MATCH(Z12,'Ratings Tables'!$B$4:$F$4,FALSE)),"")</f>
        <v>Medium</v>
      </c>
      <c r="AG12" s="105"/>
      <c r="AH12" s="105"/>
      <c r="AI12" s="105"/>
      <c r="AJ12" s="84" t="s">
        <v>49</v>
      </c>
      <c r="AK12" s="84" t="s">
        <v>61</v>
      </c>
      <c r="AL12" s="27" t="str">
        <f>IFERROR(INDEX(Consequences,MATCH(AK12,'Ratings Tables'!$A$5:$A$9,FALSE),MATCH(AJ12,'Ratings Tables'!$B$4:$F$4,FALSE)),"")</f>
        <v>Medium</v>
      </c>
      <c r="AM12" s="84" t="s">
        <v>61</v>
      </c>
      <c r="AN12" s="27" t="str">
        <f>IFERROR(INDEX(Consequences,MATCH(AM12,'Ratings Tables'!$A$5:$A$9,FALSE),MATCH(AJ12,'Ratings Tables'!$B$4:$F$4,FALSE)),"")</f>
        <v>Medium</v>
      </c>
      <c r="AO12" s="84" t="s">
        <v>60</v>
      </c>
      <c r="AP12" s="27" t="str">
        <f>IFERROR(INDEX(Consequences,MATCH(AO12,'Ratings Tables'!$A$5:$A$9,FALSE),MATCH(AJ12,'Ratings Tables'!$B$4:$F$4,FALSE)),"")</f>
        <v>Medium</v>
      </c>
      <c r="AQ12" s="105"/>
      <c r="AR12" s="105"/>
      <c r="AS12" s="105"/>
      <c r="AT12" s="84" t="s">
        <v>49</v>
      </c>
      <c r="AU12" s="84" t="s">
        <v>61</v>
      </c>
      <c r="AV12" s="27" t="str">
        <f>IFERROR(INDEX(Consequences,MATCH(AU12,'Ratings Tables'!$A$5:$A$9,FALSE),MATCH(AT12,'Ratings Tables'!$B$4:$F$4,FALSE)),"")</f>
        <v>Medium</v>
      </c>
      <c r="AW12" s="84" t="s">
        <v>61</v>
      </c>
      <c r="AX12" s="27" t="str">
        <f>IFERROR(INDEX(Consequences,MATCH(AW12,'Ratings Tables'!$A$5:$A$9,FALSE),MATCH(AT12,'Ratings Tables'!$B$4:$F$4,FALSE)),"")</f>
        <v>Medium</v>
      </c>
      <c r="AY12" s="84" t="s">
        <v>60</v>
      </c>
      <c r="AZ12" s="27" t="str">
        <f>IFERROR(INDEX(Consequences,MATCH(AY12,'Ratings Tables'!$A$5:$A$9,FALSE),MATCH(AT12,'Ratings Tables'!$B$4:$F$4,FALSE)),"")</f>
        <v>Medium</v>
      </c>
      <c r="BA12" s="105"/>
      <c r="BB12" s="105"/>
      <c r="BC12" s="105"/>
      <c r="BD12" s="84" t="s">
        <v>49</v>
      </c>
      <c r="BE12" s="84" t="s">
        <v>61</v>
      </c>
      <c r="BF12" s="27" t="str">
        <f>IFERROR(INDEX(Consequences,MATCH(BE12,'Ratings Tables'!$A$5:$A$9,FALSE),MATCH(BD12,'Ratings Tables'!$B$4:$F$4,FALSE)),"")</f>
        <v>Medium</v>
      </c>
      <c r="BG12" s="84" t="s">
        <v>61</v>
      </c>
      <c r="BH12" s="27" t="str">
        <f>IFERROR(INDEX(Consequences,MATCH(BG12,'Ratings Tables'!$A$5:$A$9,FALSE),MATCH(BD12,'Ratings Tables'!$B$4:$F$4,FALSE)),"")</f>
        <v>Medium</v>
      </c>
      <c r="BI12" s="84" t="s">
        <v>60</v>
      </c>
      <c r="BJ12" s="27" t="str">
        <f>IFERROR(INDEX(Consequences,MATCH(BI12,'Ratings Tables'!$A$5:$A$9,FALSE),MATCH(BD12,'Ratings Tables'!$B$4:$F$4,FALSE)),"")</f>
        <v>Medium</v>
      </c>
      <c r="BK12" s="105"/>
      <c r="BL12" s="105"/>
      <c r="BM12" s="105"/>
      <c r="BN12" s="120" t="s">
        <v>49</v>
      </c>
      <c r="BO12" s="120" t="s">
        <v>61</v>
      </c>
      <c r="BP12" s="118" t="str">
        <f>IFERROR(INDEX(Consequences,MATCH(BO12,'[7]Ratings Tables'!$A$5:$A$9,FALSE),MATCH(BN12,'[7]Ratings Tables'!$B$4:$F$4,FALSE)),"")</f>
        <v>Medium</v>
      </c>
      <c r="BQ12" s="120" t="s">
        <v>61</v>
      </c>
      <c r="BR12" s="118" t="str">
        <f>IFERROR(INDEX(Consequences,MATCH(BQ12,'[7]Ratings Tables'!$A$5:$A$9,FALSE),MATCH(BN12,'[7]Ratings Tables'!$B$4:$F$4,FALSE)),"")</f>
        <v>Medium</v>
      </c>
      <c r="BS12" s="120" t="s">
        <v>60</v>
      </c>
      <c r="BT12" s="118" t="str">
        <f>IFERROR(INDEX(Consequences,MATCH(BS12,'[7]Ratings Tables'!$A$5:$A$9,FALSE),MATCH(BN12,'[7]Ratings Tables'!$B$4:$F$4,FALSE)),"")</f>
        <v>Medium</v>
      </c>
      <c r="BU12" s="105"/>
      <c r="BV12" s="105"/>
      <c r="BW12" s="105"/>
      <c r="BX12" s="84" t="s">
        <v>49</v>
      </c>
      <c r="BY12" s="84" t="s">
        <v>61</v>
      </c>
      <c r="BZ12" s="27" t="str">
        <f>IFERROR(INDEX(Consequences,MATCH(BY12,'Ratings Tables'!$A$5:$A$9,FALSE),MATCH(BX12,'Ratings Tables'!$B$4:$F$4,FALSE)),"")</f>
        <v>Medium</v>
      </c>
      <c r="CA12" s="84" t="s">
        <v>61</v>
      </c>
      <c r="CB12" s="27" t="str">
        <f>IFERROR(INDEX(Consequences,MATCH(CA12,'Ratings Tables'!$A$5:$A$9,FALSE),MATCH(BX12,'Ratings Tables'!$B$4:$F$4,FALSE)),"")</f>
        <v>Medium</v>
      </c>
      <c r="CC12" s="84" t="s">
        <v>60</v>
      </c>
      <c r="CD12" s="27" t="str">
        <f>IFERROR(INDEX(Consequences,MATCH(CC12,'Ratings Tables'!$A$5:$A$9,FALSE),MATCH(BX12,'Ratings Tables'!$B$4:$F$4,FALSE)),"")</f>
        <v>Medium</v>
      </c>
      <c r="CE12" s="105"/>
      <c r="CF12" s="105"/>
      <c r="CG12" s="105"/>
      <c r="CH12" s="84" t="s">
        <v>49</v>
      </c>
      <c r="CI12" s="84" t="s">
        <v>61</v>
      </c>
      <c r="CJ12" s="27" t="str">
        <f>IFERROR(INDEX(Consequences,MATCH(CI12,'Ratings Tables'!$A$5:$A$9,FALSE),MATCH(CH12,'Ratings Tables'!$B$4:$F$4,FALSE)),"")</f>
        <v>Medium</v>
      </c>
      <c r="CK12" s="84" t="s">
        <v>61</v>
      </c>
      <c r="CL12" s="27" t="str">
        <f>IFERROR(INDEX(Consequences,MATCH(CK12,'Ratings Tables'!$A$5:$A$9,FALSE),MATCH(CH12,'Ratings Tables'!$B$4:$F$4,FALSE)),"")</f>
        <v>Medium</v>
      </c>
      <c r="CM12" s="84" t="s">
        <v>60</v>
      </c>
      <c r="CN12" s="27" t="str">
        <f>IFERROR(INDEX(Consequences,MATCH(CM12,'Ratings Tables'!$A$5:$A$9,FALSE),MATCH(CH12,'Ratings Tables'!$B$4:$F$4,FALSE)),"")</f>
        <v>Medium</v>
      </c>
      <c r="CO12" s="105"/>
      <c r="CP12" s="105"/>
      <c r="CQ12" s="105"/>
      <c r="CR12" s="84" t="s">
        <v>49</v>
      </c>
      <c r="CS12" s="84" t="s">
        <v>61</v>
      </c>
      <c r="CT12" s="27" t="str">
        <f>IFERROR(INDEX(Consequences,MATCH(CS12,'Ratings Tables'!$A$5:$A$9,FALSE),MATCH(CR12,'Ratings Tables'!$B$4:$F$4,FALSE)),"")</f>
        <v>Medium</v>
      </c>
      <c r="CU12" s="84" t="s">
        <v>61</v>
      </c>
      <c r="CV12" s="27" t="str">
        <f>IFERROR(INDEX(Consequences,MATCH(CU12,'Ratings Tables'!$A$5:$A$9,FALSE),MATCH(CR12,'Ratings Tables'!$B$4:$F$4,FALSE)),"")</f>
        <v>Medium</v>
      </c>
      <c r="CW12" s="84" t="s">
        <v>60</v>
      </c>
      <c r="CX12" s="27" t="str">
        <f>IFERROR(INDEX(Consequences,MATCH(CW12,'Ratings Tables'!$A$5:$A$9,FALSE),MATCH(CR12,'Ratings Tables'!$B$4:$F$4,FALSE)),"")</f>
        <v>Medium</v>
      </c>
      <c r="CY12" s="105"/>
      <c r="CZ12" s="105"/>
      <c r="DA12" s="105"/>
      <c r="DB12" s="14"/>
      <c r="DC12" s="13"/>
    </row>
    <row r="13" spans="1:111" s="85" customFormat="1" ht="72" customHeight="1" x14ac:dyDescent="0.2">
      <c r="A13" s="121">
        <v>5.0999999999999996</v>
      </c>
      <c r="B13" s="86" t="s">
        <v>263</v>
      </c>
      <c r="C13" s="88" t="s">
        <v>183</v>
      </c>
      <c r="D13" s="89" t="s">
        <v>266</v>
      </c>
      <c r="E13" s="88" t="s">
        <v>265</v>
      </c>
      <c r="F13" s="120" t="s">
        <v>48</v>
      </c>
      <c r="G13" s="120" t="s">
        <v>61</v>
      </c>
      <c r="H13" s="118" t="str">
        <f>IFERROR(INDEX(Consequences,MATCH(G13,'Ratings Tables'!$A$5:$A$9,FALSE),MATCH(F13,'Ratings Tables'!$B$4:$F$4,FALSE)),"")</f>
        <v>Medium</v>
      </c>
      <c r="I13" s="120" t="s">
        <v>61</v>
      </c>
      <c r="J13" s="118" t="str">
        <f>IFERROR(INDEX(Consequences,MATCH(I13,'Ratings Tables'!$A$5:$A$9,FALSE),MATCH(F13,'Ratings Tables'!$B$4:$F$4,FALSE)),"")</f>
        <v>Medium</v>
      </c>
      <c r="K13" s="120" t="s">
        <v>61</v>
      </c>
      <c r="L13" s="118" t="str">
        <f>IFERROR(INDEX(Consequences,MATCH(K13,'Ratings Tables'!$A$5:$A$9,FALSE),MATCH(F13,'Ratings Tables'!$B$4:$F$4,FALSE)),"")</f>
        <v>Medium</v>
      </c>
      <c r="M13" s="90" t="s">
        <v>35</v>
      </c>
      <c r="N13" s="90"/>
      <c r="O13" s="88" t="s">
        <v>35</v>
      </c>
      <c r="P13" s="84" t="s">
        <v>49</v>
      </c>
      <c r="Q13" s="84" t="s">
        <v>62</v>
      </c>
      <c r="R13" s="27" t="str">
        <f>IFERROR(INDEX(Consequences,MATCH(Q13,'Ratings Tables'!$A$5:$A$9,FALSE),MATCH(P13,'Ratings Tables'!$B$4:$F$4,FALSE)),"")</f>
        <v>Low</v>
      </c>
      <c r="S13" s="84" t="s">
        <v>62</v>
      </c>
      <c r="T13" s="27" t="str">
        <f>IFERROR(INDEX(Consequences,MATCH(S13,'Ratings Tables'!$A$5:$A$9,FALSE),MATCH(P13,'Ratings Tables'!$B$4:$F$4,FALSE)),"")</f>
        <v>Low</v>
      </c>
      <c r="U13" s="84" t="s">
        <v>61</v>
      </c>
      <c r="V13" s="27" t="str">
        <f>IFERROR(INDEX(Consequences,MATCH(U13,'Ratings Tables'!$A$5:$A$9,FALSE),MATCH(P13,'Ratings Tables'!$B$4:$F$4,FALSE)),"")</f>
        <v>Medium</v>
      </c>
      <c r="W13" s="111" t="s">
        <v>360</v>
      </c>
      <c r="X13" s="111" t="s">
        <v>361</v>
      </c>
      <c r="Y13" s="111"/>
      <c r="Z13" s="84" t="s">
        <v>47</v>
      </c>
      <c r="AA13" s="84" t="s">
        <v>62</v>
      </c>
      <c r="AB13" s="27" t="str">
        <f>IFERROR(INDEX(Consequences,MATCH(AA13,'Ratings Tables'!$A$5:$A$9,FALSE),MATCH(Z13,'Ratings Tables'!$B$4:$F$4,FALSE)),"")</f>
        <v>Medium</v>
      </c>
      <c r="AC13" s="84" t="s">
        <v>62</v>
      </c>
      <c r="AD13" s="27" t="str">
        <f>IFERROR(INDEX(Consequences,MATCH(AC13,'Ratings Tables'!$A$5:$A$9,FALSE),MATCH(Z13,'Ratings Tables'!$B$4:$F$4,FALSE)),"")</f>
        <v>Medium</v>
      </c>
      <c r="AE13" s="84" t="s">
        <v>62</v>
      </c>
      <c r="AF13" s="27" t="str">
        <f>IFERROR(INDEX(Consequences,MATCH(AE13,'Ratings Tables'!$A$5:$A$9,FALSE),MATCH(Z13,'Ratings Tables'!$B$4:$F$4,FALSE)),"")</f>
        <v>Medium</v>
      </c>
      <c r="AG13" s="111"/>
      <c r="AH13" s="111" t="s">
        <v>453</v>
      </c>
      <c r="AI13" s="111" t="s">
        <v>454</v>
      </c>
      <c r="AJ13" s="84" t="s">
        <v>48</v>
      </c>
      <c r="AK13" s="84" t="s">
        <v>60</v>
      </c>
      <c r="AL13" s="27" t="str">
        <f>IFERROR(INDEX(Consequences,MATCH(AK13,'Ratings Tables'!$A$5:$A$9,FALSE),MATCH(AJ13,'Ratings Tables'!$B$4:$F$4,FALSE)),"")</f>
        <v>High</v>
      </c>
      <c r="AM13" s="84" t="s">
        <v>60</v>
      </c>
      <c r="AN13" s="27" t="str">
        <f>IFERROR(INDEX(Consequences,MATCH(AM13,'Ratings Tables'!$A$5:$A$9,FALSE),MATCH(AJ13,'Ratings Tables'!$B$4:$F$4,FALSE)),"")</f>
        <v>High</v>
      </c>
      <c r="AO13" s="84" t="s">
        <v>60</v>
      </c>
      <c r="AP13" s="27" t="str">
        <f>IFERROR(INDEX(Consequences,MATCH(AO13,'Ratings Tables'!$A$5:$A$9,FALSE),MATCH(AJ13,'Ratings Tables'!$B$4:$F$4,FALSE)),"")</f>
        <v>High</v>
      </c>
      <c r="AQ13" s="126" t="s">
        <v>504</v>
      </c>
      <c r="AR13" s="126" t="s">
        <v>505</v>
      </c>
      <c r="AS13" s="126" t="s">
        <v>506</v>
      </c>
      <c r="AT13" s="84" t="s">
        <v>49</v>
      </c>
      <c r="AU13" s="84" t="s">
        <v>61</v>
      </c>
      <c r="AV13" s="27" t="str">
        <f>IFERROR(INDEX(Consequences,MATCH(AU13,'Ratings Tables'!$A$5:$A$9,FALSE),MATCH(AT13,'Ratings Tables'!$B$4:$F$4,FALSE)),"")</f>
        <v>Medium</v>
      </c>
      <c r="AW13" s="84" t="s">
        <v>61</v>
      </c>
      <c r="AX13" s="27" t="str">
        <f>IFERROR(INDEX(Consequences,MATCH(AW13,'Ratings Tables'!$A$5:$A$9,FALSE),MATCH(AT13,'Ratings Tables'!$B$4:$F$4,FALSE)),"")</f>
        <v>Medium</v>
      </c>
      <c r="AY13" s="84" t="s">
        <v>61</v>
      </c>
      <c r="AZ13" s="27" t="str">
        <f>IFERROR(INDEX(Consequences,MATCH(AY13,'Ratings Tables'!$A$5:$A$9,FALSE),MATCH(AT13,'Ratings Tables'!$B$4:$F$4,FALSE)),"")</f>
        <v>Medium</v>
      </c>
      <c r="BA13" s="111" t="s">
        <v>544</v>
      </c>
      <c r="BB13" s="111" t="s">
        <v>545</v>
      </c>
      <c r="BC13" s="111"/>
      <c r="BD13" s="84"/>
      <c r="BE13" s="84"/>
      <c r="BF13" s="150" t="s">
        <v>722</v>
      </c>
      <c r="BG13" s="84"/>
      <c r="BH13" s="150" t="s">
        <v>722</v>
      </c>
      <c r="BI13" s="84"/>
      <c r="BJ13" s="150" t="s">
        <v>722</v>
      </c>
      <c r="BK13" s="114"/>
      <c r="BL13" s="114"/>
      <c r="BM13" s="114" t="s">
        <v>365</v>
      </c>
      <c r="BN13" s="120"/>
      <c r="BO13" s="120"/>
      <c r="BP13" s="150" t="s">
        <v>722</v>
      </c>
      <c r="BQ13" s="120"/>
      <c r="BR13" s="150" t="s">
        <v>722</v>
      </c>
      <c r="BS13" s="120"/>
      <c r="BT13" s="150" t="s">
        <v>722</v>
      </c>
      <c r="BU13" s="111"/>
      <c r="BV13" s="111"/>
      <c r="BW13" s="111" t="s">
        <v>736</v>
      </c>
      <c r="BX13" s="84" t="s">
        <v>50</v>
      </c>
      <c r="BY13" s="84" t="s">
        <v>62</v>
      </c>
      <c r="BZ13" s="27" t="str">
        <f>IFERROR(INDEX(Consequences,MATCH(BY13,'Ratings Tables'!$A$5:$A$9,FALSE),MATCH(BX13,'Ratings Tables'!$B$4:$F$4,FALSE)),"")</f>
        <v>Low</v>
      </c>
      <c r="CA13" s="84" t="s">
        <v>62</v>
      </c>
      <c r="CB13" s="27" t="str">
        <f>IFERROR(INDEX(Consequences,MATCH(CA13,'Ratings Tables'!$A$5:$A$9,FALSE),MATCH(BX13,'Ratings Tables'!$B$4:$F$4,FALSE)),"")</f>
        <v>Low</v>
      </c>
      <c r="CC13" s="84" t="s">
        <v>62</v>
      </c>
      <c r="CD13" s="27" t="str">
        <f>IFERROR(INDEX(Consequences,MATCH(CC13,'Ratings Tables'!$A$5:$A$9,FALSE),MATCH(BX13,'Ratings Tables'!$B$4:$F$4,FALSE)),"")</f>
        <v>Low</v>
      </c>
      <c r="CE13" s="114" t="s">
        <v>632</v>
      </c>
      <c r="CF13" s="114"/>
      <c r="CG13" s="114"/>
      <c r="CH13" s="84" t="s">
        <v>48</v>
      </c>
      <c r="CI13" s="84" t="s">
        <v>60</v>
      </c>
      <c r="CJ13" s="27" t="str">
        <f>IFERROR(INDEX(Consequences,MATCH(CI13,'Ratings Tables'!$A$5:$A$9,FALSE),MATCH(CH13,'Ratings Tables'!$B$4:$F$4,FALSE)),"")</f>
        <v>High</v>
      </c>
      <c r="CK13" s="84" t="s">
        <v>60</v>
      </c>
      <c r="CL13" s="27" t="str">
        <f>IFERROR(INDEX(Consequences,MATCH(CK13,'Ratings Tables'!$A$5:$A$9,FALSE),MATCH(CH13,'Ratings Tables'!$B$4:$F$4,FALSE)),"")</f>
        <v>High</v>
      </c>
      <c r="CM13" s="84" t="s">
        <v>60</v>
      </c>
      <c r="CN13" s="27" t="str">
        <f>IFERROR(INDEX(Consequences,MATCH(CM13,'Ratings Tables'!$A$5:$A$9,FALSE),MATCH(CH13,'Ratings Tables'!$B$4:$F$4,FALSE)),"")</f>
        <v>High</v>
      </c>
      <c r="CO13" s="114" t="s">
        <v>666</v>
      </c>
      <c r="CP13" s="114"/>
      <c r="CQ13" s="114"/>
      <c r="CR13" s="84"/>
      <c r="CS13" s="84"/>
      <c r="CT13" s="150" t="s">
        <v>722</v>
      </c>
      <c r="CU13" s="84"/>
      <c r="CV13" s="150" t="s">
        <v>722</v>
      </c>
      <c r="CW13" s="84"/>
      <c r="CX13" s="150" t="s">
        <v>722</v>
      </c>
      <c r="CY13" s="105"/>
      <c r="CZ13" s="105"/>
      <c r="DA13" s="108" t="s">
        <v>366</v>
      </c>
    </row>
    <row r="14" spans="1:111" s="85" customFormat="1" ht="72.75" customHeight="1" x14ac:dyDescent="0.2">
      <c r="A14" s="121">
        <v>5.1100000000000003</v>
      </c>
      <c r="B14" s="86" t="s">
        <v>263</v>
      </c>
      <c r="C14" s="88" t="s">
        <v>183</v>
      </c>
      <c r="D14" s="89" t="s">
        <v>267</v>
      </c>
      <c r="E14" s="88" t="s">
        <v>265</v>
      </c>
      <c r="F14" s="120" t="s">
        <v>47</v>
      </c>
      <c r="G14" s="120" t="s">
        <v>62</v>
      </c>
      <c r="H14" s="118" t="str">
        <f>IFERROR(INDEX(Consequences,MATCH(G14,'Ratings Tables'!$A$5:$A$9,FALSE),MATCH(F14,'Ratings Tables'!$B$4:$F$4,FALSE)),"")</f>
        <v>Medium</v>
      </c>
      <c r="I14" s="120" t="s">
        <v>62</v>
      </c>
      <c r="J14" s="118" t="str">
        <f>IFERROR(INDEX(Consequences,MATCH(I14,'Ratings Tables'!$A$5:$A$9,FALSE),MATCH(F14,'Ratings Tables'!$B$4:$F$4,FALSE)),"")</f>
        <v>Medium</v>
      </c>
      <c r="K14" s="120" t="s">
        <v>62</v>
      </c>
      <c r="L14" s="118" t="str">
        <f>IFERROR(INDEX(Consequences,MATCH(K14,'Ratings Tables'!$A$5:$A$9,FALSE),MATCH(F14,'Ratings Tables'!$B$4:$F$4,FALSE)),"")</f>
        <v>Medium</v>
      </c>
      <c r="M14" s="90" t="s">
        <v>35</v>
      </c>
      <c r="N14" s="90"/>
      <c r="O14" s="88" t="s">
        <v>35</v>
      </c>
      <c r="P14" s="84" t="s">
        <v>47</v>
      </c>
      <c r="Q14" s="84" t="s">
        <v>62</v>
      </c>
      <c r="R14" s="27" t="str">
        <f>IFERROR(INDEX(Consequences,MATCH(Q14,'Ratings Tables'!$A$5:$A$9,FALSE),MATCH(P14,'Ratings Tables'!$B$4:$F$4,FALSE)),"")</f>
        <v>Medium</v>
      </c>
      <c r="S14" s="84" t="s">
        <v>62</v>
      </c>
      <c r="T14" s="27" t="str">
        <f>IFERROR(INDEX(Consequences,MATCH(S14,'Ratings Tables'!$A$5:$A$9,FALSE),MATCH(P14,'Ratings Tables'!$B$4:$F$4,FALSE)),"")</f>
        <v>Medium</v>
      </c>
      <c r="U14" s="84" t="s">
        <v>62</v>
      </c>
      <c r="V14" s="27" t="str">
        <f>IFERROR(INDEX(Consequences,MATCH(U14,'Ratings Tables'!$A$5:$A$9,FALSE),MATCH(P14,'Ratings Tables'!$B$4:$F$4,FALSE)),"")</f>
        <v>Medium</v>
      </c>
      <c r="W14" s="114" t="s">
        <v>362</v>
      </c>
      <c r="X14" s="114" t="s">
        <v>363</v>
      </c>
      <c r="Y14" s="114"/>
      <c r="Z14" s="84" t="s">
        <v>47</v>
      </c>
      <c r="AA14" s="84" t="s">
        <v>62</v>
      </c>
      <c r="AB14" s="27" t="str">
        <f>IFERROR(INDEX(Consequences,MATCH(AA14,'Ratings Tables'!$A$5:$A$9,FALSE),MATCH(Z14,'Ratings Tables'!$B$4:$F$4,FALSE)),"")</f>
        <v>Medium</v>
      </c>
      <c r="AC14" s="84" t="s">
        <v>62</v>
      </c>
      <c r="AD14" s="27" t="str">
        <f>IFERROR(INDEX(Consequences,MATCH(AC14,'Ratings Tables'!$A$5:$A$9,FALSE),MATCH(Z14,'Ratings Tables'!$B$4:$F$4,FALSE)),"")</f>
        <v>Medium</v>
      </c>
      <c r="AE14" s="84" t="s">
        <v>62</v>
      </c>
      <c r="AF14" s="27" t="str">
        <f>IFERROR(INDEX(Consequences,MATCH(AE14,'Ratings Tables'!$A$5:$A$9,FALSE),MATCH(Z14,'Ratings Tables'!$B$4:$F$4,FALSE)),"")</f>
        <v>Medium</v>
      </c>
      <c r="AG14" s="111"/>
      <c r="AH14" s="111" t="s">
        <v>455</v>
      </c>
      <c r="AI14" s="111" t="s">
        <v>456</v>
      </c>
      <c r="AJ14" s="84" t="s">
        <v>48</v>
      </c>
      <c r="AK14" s="84" t="s">
        <v>62</v>
      </c>
      <c r="AL14" s="27" t="str">
        <f>IFERROR(INDEX(Consequences,MATCH(AK14,'Ratings Tables'!$A$5:$A$9,FALSE),MATCH(AJ14,'Ratings Tables'!$B$4:$F$4,FALSE)),"")</f>
        <v>Medium</v>
      </c>
      <c r="AM14" s="84" t="s">
        <v>62</v>
      </c>
      <c r="AN14" s="27" t="str">
        <f>IFERROR(INDEX(Consequences,MATCH(AM14,'Ratings Tables'!$A$5:$A$9,FALSE),MATCH(AJ14,'Ratings Tables'!$B$4:$F$4,FALSE)),"")</f>
        <v>Medium</v>
      </c>
      <c r="AO14" s="84" t="s">
        <v>62</v>
      </c>
      <c r="AP14" s="27" t="str">
        <f>IFERROR(INDEX(Consequences,MATCH(AO14,'Ratings Tables'!$A$5:$A$9,FALSE),MATCH(AJ14,'Ratings Tables'!$B$4:$F$4,FALSE)),"")</f>
        <v>Medium</v>
      </c>
      <c r="AQ14" s="126"/>
      <c r="AR14" s="126"/>
      <c r="AS14" s="126"/>
      <c r="AT14" s="84" t="s">
        <v>48</v>
      </c>
      <c r="AU14" s="84" t="s">
        <v>63</v>
      </c>
      <c r="AV14" s="27" t="str">
        <f>IFERROR(INDEX(Consequences,MATCH(AU14,'Ratings Tables'!$A$5:$A$9,FALSE),MATCH(AT14,'Ratings Tables'!$B$4:$F$4,FALSE)),"")</f>
        <v>Low</v>
      </c>
      <c r="AW14" s="84" t="s">
        <v>63</v>
      </c>
      <c r="AX14" s="27" t="str">
        <f>IFERROR(INDEX(Consequences,MATCH(AW14,'Ratings Tables'!$A$5:$A$9,FALSE),MATCH(AT14,'Ratings Tables'!$B$4:$F$4,FALSE)),"")</f>
        <v>Low</v>
      </c>
      <c r="AY14" s="84" t="s">
        <v>63</v>
      </c>
      <c r="AZ14" s="27" t="str">
        <f>IFERROR(INDEX(Consequences,MATCH(AY14,'Ratings Tables'!$A$5:$A$9,FALSE),MATCH(AT14,'Ratings Tables'!$B$4:$F$4,FALSE)),"")</f>
        <v>Low</v>
      </c>
      <c r="BA14" s="111" t="s">
        <v>546</v>
      </c>
      <c r="BB14" s="111"/>
      <c r="BC14" s="111"/>
      <c r="BD14" s="84" t="s">
        <v>48</v>
      </c>
      <c r="BE14" s="84" t="s">
        <v>60</v>
      </c>
      <c r="BF14" s="27" t="str">
        <f>IFERROR(INDEX(Consequences,MATCH(BE14,'Ratings Tables'!$A$5:$A$9,FALSE),MATCH(BD14,'Ratings Tables'!$B$4:$F$4,FALSE)),"")</f>
        <v>High</v>
      </c>
      <c r="BG14" s="84" t="s">
        <v>60</v>
      </c>
      <c r="BH14" s="27" t="str">
        <f>IFERROR(INDEX(Consequences,MATCH(BG14,'Ratings Tables'!$A$5:$A$9,FALSE),MATCH(BD14,'Ratings Tables'!$B$4:$F$4,FALSE)),"")</f>
        <v>High</v>
      </c>
      <c r="BI14" s="84" t="s">
        <v>60</v>
      </c>
      <c r="BJ14" s="27" t="str">
        <f>IFERROR(INDEX(Consequences,MATCH(BI14,'Ratings Tables'!$A$5:$A$9,FALSE),MATCH(BD14,'Ratings Tables'!$B$4:$F$4,FALSE)),"")</f>
        <v>High</v>
      </c>
      <c r="BK14" s="114"/>
      <c r="BL14" s="114"/>
      <c r="BM14" s="114" t="s">
        <v>362</v>
      </c>
      <c r="BN14" s="120" t="s">
        <v>47</v>
      </c>
      <c r="BO14" s="120" t="s">
        <v>63</v>
      </c>
      <c r="BP14" s="118" t="str">
        <f>IFERROR(INDEX(Consequences,MATCH(BO14,'[7]Ratings Tables'!$A$5:$A$9,FALSE),MATCH(BN14,'[7]Ratings Tables'!$B$4:$F$4,FALSE)),"")</f>
        <v>Medium</v>
      </c>
      <c r="BQ14" s="120" t="s">
        <v>63</v>
      </c>
      <c r="BR14" s="118" t="str">
        <f>IFERROR(INDEX(Consequences,MATCH(BQ14,'[7]Ratings Tables'!$A$5:$A$9,FALSE),MATCH(BN14,'[7]Ratings Tables'!$B$4:$F$4,FALSE)),"")</f>
        <v>Medium</v>
      </c>
      <c r="BS14" s="120" t="s">
        <v>63</v>
      </c>
      <c r="BT14" s="118" t="str">
        <f>IFERROR(INDEX(Consequences,MATCH(BS14,'[7]Ratings Tables'!$A$5:$A$9,FALSE),MATCH(BN14,'[7]Ratings Tables'!$B$4:$F$4,FALSE)),"")</f>
        <v>Medium</v>
      </c>
      <c r="BU14" s="111" t="s">
        <v>596</v>
      </c>
      <c r="BV14" s="111" t="s">
        <v>588</v>
      </c>
      <c r="BW14" s="111" t="s">
        <v>605</v>
      </c>
      <c r="BX14" s="84" t="s">
        <v>47</v>
      </c>
      <c r="BY14" s="84" t="s">
        <v>61</v>
      </c>
      <c r="BZ14" s="27" t="str">
        <f>IFERROR(INDEX(Consequences,MATCH(BY14,'Ratings Tables'!$A$5:$A$9,FALSE),MATCH(BX14,'Ratings Tables'!$B$4:$F$4,FALSE)),"")</f>
        <v>High</v>
      </c>
      <c r="CA14" s="84" t="s">
        <v>61</v>
      </c>
      <c r="CB14" s="27" t="str">
        <f>IFERROR(INDEX(Consequences,MATCH(CA14,'Ratings Tables'!$A$5:$A$9,FALSE),MATCH(BX14,'Ratings Tables'!$B$4:$F$4,FALSE)),"")</f>
        <v>High</v>
      </c>
      <c r="CC14" s="84" t="s">
        <v>61</v>
      </c>
      <c r="CD14" s="27" t="str">
        <f>IFERROR(INDEX(Consequences,MATCH(CC14,'Ratings Tables'!$A$5:$A$9,FALSE),MATCH(BX14,'Ratings Tables'!$B$4:$F$4,FALSE)),"")</f>
        <v>High</v>
      </c>
      <c r="CE14" s="114" t="s">
        <v>633</v>
      </c>
      <c r="CF14" s="114"/>
      <c r="CG14" s="114"/>
      <c r="CH14" s="84" t="s">
        <v>49</v>
      </c>
      <c r="CI14" s="84" t="s">
        <v>60</v>
      </c>
      <c r="CJ14" s="27" t="str">
        <f>IFERROR(INDEX(Consequences,MATCH(CI14,'Ratings Tables'!$A$5:$A$9,FALSE),MATCH(CH14,'Ratings Tables'!$B$4:$F$4,FALSE)),"")</f>
        <v>Medium</v>
      </c>
      <c r="CK14" s="84" t="s">
        <v>60</v>
      </c>
      <c r="CL14" s="27" t="str">
        <f>IFERROR(INDEX(Consequences,MATCH(CK14,'Ratings Tables'!$A$5:$A$9,FALSE),MATCH(CH14,'Ratings Tables'!$B$4:$F$4,FALSE)),"")</f>
        <v>Medium</v>
      </c>
      <c r="CM14" s="84" t="s">
        <v>60</v>
      </c>
      <c r="CN14" s="27" t="str">
        <f>IFERROR(INDEX(Consequences,MATCH(CM14,'Ratings Tables'!$A$5:$A$9,FALSE),MATCH(CH14,'Ratings Tables'!$B$4:$F$4,FALSE)),"")</f>
        <v>Medium</v>
      </c>
      <c r="CO14" s="114"/>
      <c r="CP14" s="114"/>
      <c r="CQ14" s="114" t="s">
        <v>659</v>
      </c>
      <c r="CR14" s="84"/>
      <c r="CS14" s="84"/>
      <c r="CT14" s="150" t="s">
        <v>722</v>
      </c>
      <c r="CU14" s="84"/>
      <c r="CV14" s="150" t="s">
        <v>722</v>
      </c>
      <c r="CW14" s="84"/>
      <c r="CX14" s="150" t="s">
        <v>722</v>
      </c>
      <c r="CY14" s="105"/>
      <c r="CZ14" s="105"/>
      <c r="DA14" s="108" t="s">
        <v>366</v>
      </c>
    </row>
    <row r="15" spans="1:111" s="85" customFormat="1" ht="83.25" customHeight="1" x14ac:dyDescent="0.2">
      <c r="A15" s="121">
        <v>5.12</v>
      </c>
      <c r="B15" s="86" t="s">
        <v>55</v>
      </c>
      <c r="C15" s="88" t="s">
        <v>286</v>
      </c>
      <c r="D15" s="89" t="s">
        <v>287</v>
      </c>
      <c r="E15" s="88" t="s">
        <v>281</v>
      </c>
      <c r="F15" s="120" t="s">
        <v>49</v>
      </c>
      <c r="G15" s="120" t="s">
        <v>60</v>
      </c>
      <c r="H15" s="118" t="str">
        <f>IFERROR(INDEX(Consequences,MATCH(G15,'Ratings Tables'!$A$5:$A$9,FALSE),MATCH(F15,'Ratings Tables'!$B$4:$F$4,FALSE)),"")</f>
        <v>Medium</v>
      </c>
      <c r="I15" s="120" t="s">
        <v>60</v>
      </c>
      <c r="J15" s="118" t="str">
        <f>IFERROR(INDEX(Consequences,MATCH(I15,'Ratings Tables'!$A$5:$A$9,FALSE),MATCH(F15,'Ratings Tables'!$B$4:$F$4,FALSE)),"")</f>
        <v>Medium</v>
      </c>
      <c r="K15" s="120" t="s">
        <v>60</v>
      </c>
      <c r="L15" s="118" t="str">
        <f>IFERROR(INDEX(Consequences,MATCH(K15,'Ratings Tables'!$A$5:$A$9,FALSE),MATCH(F15,'Ratings Tables'!$B$4:$F$4,FALSE)),"")</f>
        <v>Medium</v>
      </c>
      <c r="M15" s="90" t="s">
        <v>35</v>
      </c>
      <c r="N15" s="90"/>
      <c r="O15" s="88" t="s">
        <v>35</v>
      </c>
      <c r="P15" s="84" t="s">
        <v>49</v>
      </c>
      <c r="Q15" s="84" t="s">
        <v>61</v>
      </c>
      <c r="R15" s="27" t="str">
        <f>IFERROR(INDEX(Consequences,MATCH(Q15,'Ratings Tables'!$A$5:$A$9,FALSE),MATCH(P15,'Ratings Tables'!$B$4:$F$4,FALSE)),"")</f>
        <v>Medium</v>
      </c>
      <c r="S15" s="84" t="s">
        <v>61</v>
      </c>
      <c r="T15" s="27" t="str">
        <f>IFERROR(INDEX(Consequences,MATCH(S15,'Ratings Tables'!$A$5:$A$9,FALSE),MATCH(P15,'Ratings Tables'!$B$4:$F$4,FALSE)),"")</f>
        <v>Medium</v>
      </c>
      <c r="U15" s="84" t="s">
        <v>61</v>
      </c>
      <c r="V15" s="27" t="str">
        <f>IFERROR(INDEX(Consequences,MATCH(U15,'Ratings Tables'!$A$5:$A$9,FALSE),MATCH(P15,'Ratings Tables'!$B$4:$F$4,FALSE)),"")</f>
        <v>Medium</v>
      </c>
      <c r="W15" s="114" t="s">
        <v>364</v>
      </c>
      <c r="X15" s="114" t="s">
        <v>358</v>
      </c>
      <c r="Y15" s="114"/>
      <c r="Z15" s="84" t="s">
        <v>48</v>
      </c>
      <c r="AA15" s="84" t="s">
        <v>60</v>
      </c>
      <c r="AB15" s="27" t="str">
        <f>IFERROR(INDEX(Consequences,MATCH(AA15,'Ratings Tables'!$A$5:$A$9,FALSE),MATCH(Z15,'Ratings Tables'!$B$4:$F$4,FALSE)),"")</f>
        <v>High</v>
      </c>
      <c r="AC15" s="84" t="s">
        <v>60</v>
      </c>
      <c r="AD15" s="27" t="str">
        <f>IFERROR(INDEX(Consequences,MATCH(AC15,'Ratings Tables'!$A$5:$A$9,FALSE),MATCH(Z15,'Ratings Tables'!$B$4:$F$4,FALSE)),"")</f>
        <v>High</v>
      </c>
      <c r="AE15" s="84" t="s">
        <v>60</v>
      </c>
      <c r="AF15" s="27" t="str">
        <f>IFERROR(INDEX(Consequences,MATCH(AE15,'Ratings Tables'!$A$5:$A$9,FALSE),MATCH(Z15,'Ratings Tables'!$B$4:$F$4,FALSE)),"")</f>
        <v>High</v>
      </c>
      <c r="AG15" s="111"/>
      <c r="AH15" s="111" t="s">
        <v>457</v>
      </c>
      <c r="AI15" s="111" t="s">
        <v>458</v>
      </c>
      <c r="AJ15" s="84" t="s">
        <v>48</v>
      </c>
      <c r="AK15" s="84" t="s">
        <v>62</v>
      </c>
      <c r="AL15" s="27" t="str">
        <f>IFERROR(INDEX(Consequences,MATCH(AK15,'Ratings Tables'!$A$5:$A$9,FALSE),MATCH(AJ15,'Ratings Tables'!$B$4:$F$4,FALSE)),"")</f>
        <v>Medium</v>
      </c>
      <c r="AM15" s="84" t="s">
        <v>62</v>
      </c>
      <c r="AN15" s="27" t="str">
        <f>IFERROR(INDEX(Consequences,MATCH(AM15,'Ratings Tables'!$A$5:$A$9,FALSE),MATCH(AJ15,'Ratings Tables'!$B$4:$F$4,FALSE)),"")</f>
        <v>Medium</v>
      </c>
      <c r="AO15" s="84" t="s">
        <v>62</v>
      </c>
      <c r="AP15" s="27" t="str">
        <f>IFERROR(INDEX(Consequences,MATCH(AO15,'Ratings Tables'!$A$5:$A$9,FALSE),MATCH(AJ15,'Ratings Tables'!$B$4:$F$4,FALSE)),"")</f>
        <v>Medium</v>
      </c>
      <c r="AQ15" s="126"/>
      <c r="AR15" s="126"/>
      <c r="AS15" s="126" t="s">
        <v>507</v>
      </c>
      <c r="AT15" s="84" t="s">
        <v>49</v>
      </c>
      <c r="AU15" s="84" t="s">
        <v>62</v>
      </c>
      <c r="AV15" s="27" t="str">
        <f>IFERROR(INDEX(Consequences,MATCH(AU15,'Ratings Tables'!$A$5:$A$9,FALSE),MATCH(AT15,'Ratings Tables'!$B$4:$F$4,FALSE)),"")</f>
        <v>Low</v>
      </c>
      <c r="AW15" s="84" t="s">
        <v>62</v>
      </c>
      <c r="AX15" s="27" t="str">
        <f>IFERROR(INDEX(Consequences,MATCH(AW15,'Ratings Tables'!$A$5:$A$9,FALSE),MATCH(AT15,'Ratings Tables'!$B$4:$F$4,FALSE)),"")</f>
        <v>Low</v>
      </c>
      <c r="AY15" s="84" t="s">
        <v>62</v>
      </c>
      <c r="AZ15" s="27" t="str">
        <f>IFERROR(INDEX(Consequences,MATCH(AY15,'Ratings Tables'!$A$5:$A$9,FALSE),MATCH(AT15,'Ratings Tables'!$B$4:$F$4,FALSE)),"")</f>
        <v>Low</v>
      </c>
      <c r="BA15" s="111" t="s">
        <v>547</v>
      </c>
      <c r="BB15" s="111"/>
      <c r="BC15" s="111" t="s">
        <v>548</v>
      </c>
      <c r="BD15" s="84" t="s">
        <v>49</v>
      </c>
      <c r="BE15" s="84" t="s">
        <v>60</v>
      </c>
      <c r="BF15" s="27" t="str">
        <f>IFERROR(INDEX(Consequences,MATCH(BE15,'Ratings Tables'!$A$5:$A$9,FALSE),MATCH(BD15,'Ratings Tables'!$B$4:$F$4,FALSE)),"")</f>
        <v>Medium</v>
      </c>
      <c r="BG15" s="84" t="s">
        <v>60</v>
      </c>
      <c r="BH15" s="27" t="str">
        <f>IFERROR(INDEX(Consequences,MATCH(BG15,'Ratings Tables'!$A$5:$A$9,FALSE),MATCH(BD15,'Ratings Tables'!$B$4:$F$4,FALSE)),"")</f>
        <v>Medium</v>
      </c>
      <c r="BI15" s="84" t="s">
        <v>60</v>
      </c>
      <c r="BJ15" s="27" t="str">
        <f>IFERROR(INDEX(Consequences,MATCH(BI15,'Ratings Tables'!$A$5:$A$9,FALSE),MATCH(BD15,'Ratings Tables'!$B$4:$F$4,FALSE)),"")</f>
        <v>Medium</v>
      </c>
      <c r="BK15" s="114" t="s">
        <v>572</v>
      </c>
      <c r="BL15" s="114"/>
      <c r="BM15" s="114" t="s">
        <v>573</v>
      </c>
      <c r="BN15" s="120"/>
      <c r="BO15" s="120"/>
      <c r="BP15" s="150" t="s">
        <v>722</v>
      </c>
      <c r="BQ15" s="120"/>
      <c r="BR15" s="150" t="s">
        <v>722</v>
      </c>
      <c r="BS15" s="120"/>
      <c r="BT15" s="150" t="s">
        <v>722</v>
      </c>
      <c r="BU15" s="111"/>
      <c r="BV15" s="111"/>
      <c r="BW15" s="111" t="s">
        <v>736</v>
      </c>
      <c r="BX15" s="84" t="s">
        <v>49</v>
      </c>
      <c r="BY15" s="84" t="s">
        <v>60</v>
      </c>
      <c r="BZ15" s="27" t="str">
        <f>IFERROR(INDEX(Consequences,MATCH(BY15,'Ratings Tables'!$A$5:$A$9,FALSE),MATCH(BX15,'Ratings Tables'!$B$4:$F$4,FALSE)),"")</f>
        <v>Medium</v>
      </c>
      <c r="CA15" s="84" t="s">
        <v>60</v>
      </c>
      <c r="CB15" s="27" t="str">
        <f>IFERROR(INDEX(Consequences,MATCH(CA15,'Ratings Tables'!$A$5:$A$9,FALSE),MATCH(BX15,'Ratings Tables'!$B$4:$F$4,FALSE)),"")</f>
        <v>Medium</v>
      </c>
      <c r="CC15" s="84" t="s">
        <v>60</v>
      </c>
      <c r="CD15" s="27" t="str">
        <f>IFERROR(INDEX(Consequences,MATCH(CC15,'Ratings Tables'!$A$5:$A$9,FALSE),MATCH(BX15,'Ratings Tables'!$B$4:$F$4,FALSE)),"")</f>
        <v>Medium</v>
      </c>
      <c r="CE15" s="114" t="s">
        <v>634</v>
      </c>
      <c r="CF15" s="114"/>
      <c r="CG15" s="114"/>
      <c r="CH15" s="84" t="s">
        <v>49</v>
      </c>
      <c r="CI15" s="84" t="s">
        <v>61</v>
      </c>
      <c r="CJ15" s="27" t="str">
        <f>IFERROR(INDEX(Consequences,MATCH(CI15,'Ratings Tables'!$A$5:$A$9,FALSE),MATCH(CH15,'Ratings Tables'!$B$4:$F$4,FALSE)),"")</f>
        <v>Medium</v>
      </c>
      <c r="CK15" s="84" t="s">
        <v>61</v>
      </c>
      <c r="CL15" s="27" t="str">
        <f>IFERROR(INDEX(Consequences,MATCH(CK15,'Ratings Tables'!$A$5:$A$9,FALSE),MATCH(CH15,'Ratings Tables'!$B$4:$F$4,FALSE)),"")</f>
        <v>Medium</v>
      </c>
      <c r="CM15" s="84" t="s">
        <v>61</v>
      </c>
      <c r="CN15" s="27" t="str">
        <f>IFERROR(INDEX(Consequences,MATCH(CM15,'Ratings Tables'!$A$5:$A$9,FALSE),MATCH(CH15,'Ratings Tables'!$B$4:$F$4,FALSE)),"")</f>
        <v>Medium</v>
      </c>
      <c r="CO15" s="114"/>
      <c r="CP15" s="114"/>
      <c r="CQ15" s="114" t="s">
        <v>667</v>
      </c>
      <c r="CR15" s="84" t="s">
        <v>48</v>
      </c>
      <c r="CS15" s="84" t="s">
        <v>60</v>
      </c>
      <c r="CT15" s="27" t="str">
        <f>IFERROR(INDEX(Consequences,MATCH(CS15,'Ratings Tables'!$A$5:$A$9,FALSE),MATCH(CR15,'Ratings Tables'!$B$4:$F$4,FALSE)),"")</f>
        <v>High</v>
      </c>
      <c r="CU15" s="84" t="s">
        <v>60</v>
      </c>
      <c r="CV15" s="27" t="str">
        <f>IFERROR(INDEX(Consequences,MATCH(CU15,'Ratings Tables'!$A$5:$A$9,FALSE),MATCH(CR15,'Ratings Tables'!$B$4:$F$4,FALSE)),"")</f>
        <v>High</v>
      </c>
      <c r="CW15" s="84" t="s">
        <v>60</v>
      </c>
      <c r="CX15" s="27" t="str">
        <f>IFERROR(INDEX(Consequences,MATCH(CW15,'Ratings Tables'!$A$5:$A$9,FALSE),MATCH(CR15,'Ratings Tables'!$B$4:$F$4,FALSE)),"")</f>
        <v>High</v>
      </c>
      <c r="CY15" s="111" t="s">
        <v>685</v>
      </c>
      <c r="CZ15" s="111"/>
      <c r="DA15" s="111" t="s">
        <v>686</v>
      </c>
    </row>
    <row r="17" spans="1:1" x14ac:dyDescent="0.2">
      <c r="A17" s="151" t="s">
        <v>35</v>
      </c>
    </row>
  </sheetData>
  <mergeCells count="21">
    <mergeCell ref="CY1:DA2"/>
    <mergeCell ref="M1:O2"/>
    <mergeCell ref="CH1:CN2"/>
    <mergeCell ref="CR1:CX2"/>
    <mergeCell ref="W1:Y2"/>
    <mergeCell ref="AG1:AI2"/>
    <mergeCell ref="AQ1:AS2"/>
    <mergeCell ref="BA1:BC2"/>
    <mergeCell ref="BK1:BM2"/>
    <mergeCell ref="BU1:BW2"/>
    <mergeCell ref="CE1:CG2"/>
    <mergeCell ref="CO1:CQ2"/>
    <mergeCell ref="AJ1:AP2"/>
    <mergeCell ref="AT1:AZ2"/>
    <mergeCell ref="BD1:BJ2"/>
    <mergeCell ref="BN1:BT2"/>
    <mergeCell ref="BX1:CD2"/>
    <mergeCell ref="A1:E2"/>
    <mergeCell ref="F1:L2"/>
    <mergeCell ref="P1:V2"/>
    <mergeCell ref="Z1:AF2"/>
  </mergeCells>
  <conditionalFormatting sqref="G4:L15 Q14:V15 Y13 W12:X13">
    <cfRule type="cellIs" dxfId="1307" priority="477" stopIfTrue="1" operator="equal">
      <formula>"Low"</formula>
    </cfRule>
    <cfRule type="cellIs" dxfId="1306" priority="478" stopIfTrue="1" operator="equal">
      <formula>"Extreme"</formula>
    </cfRule>
    <cfRule type="cellIs" dxfId="1305" priority="479" stopIfTrue="1" operator="equal">
      <formula>"High"</formula>
    </cfRule>
    <cfRule type="cellIs" dxfId="1304" priority="480" stopIfTrue="1" operator="equal">
      <formula>"Medium"</formula>
    </cfRule>
  </conditionalFormatting>
  <conditionalFormatting sqref="Q4:V13">
    <cfRule type="cellIs" dxfId="1303" priority="449" stopIfTrue="1" operator="equal">
      <formula>"Low"</formula>
    </cfRule>
    <cfRule type="cellIs" dxfId="1302" priority="450" stopIfTrue="1" operator="equal">
      <formula>"Extreme"</formula>
    </cfRule>
    <cfRule type="cellIs" dxfId="1301" priority="451" stopIfTrue="1" operator="equal">
      <formula>"High"</formula>
    </cfRule>
    <cfRule type="cellIs" dxfId="1300" priority="452" stopIfTrue="1" operator="equal">
      <formula>"Medium"</formula>
    </cfRule>
  </conditionalFormatting>
  <conditionalFormatting sqref="AA4:AF15">
    <cfRule type="cellIs" dxfId="1299" priority="445" stopIfTrue="1" operator="equal">
      <formula>"Low"</formula>
    </cfRule>
    <cfRule type="cellIs" dxfId="1298" priority="446" stopIfTrue="1" operator="equal">
      <formula>"Extreme"</formula>
    </cfRule>
    <cfRule type="cellIs" dxfId="1297" priority="447" stopIfTrue="1" operator="equal">
      <formula>"High"</formula>
    </cfRule>
    <cfRule type="cellIs" dxfId="1296" priority="448" stopIfTrue="1" operator="equal">
      <formula>"Medium"</formula>
    </cfRule>
  </conditionalFormatting>
  <conditionalFormatting sqref="AK14:AS15 AK4:AP13">
    <cfRule type="cellIs" dxfId="1295" priority="441" stopIfTrue="1" operator="equal">
      <formula>"Low"</formula>
    </cfRule>
    <cfRule type="cellIs" dxfId="1294" priority="442" stopIfTrue="1" operator="equal">
      <formula>"Extreme"</formula>
    </cfRule>
    <cfRule type="cellIs" dxfId="1293" priority="443" stopIfTrue="1" operator="equal">
      <formula>"High"</formula>
    </cfRule>
    <cfRule type="cellIs" dxfId="1292" priority="444" stopIfTrue="1" operator="equal">
      <formula>"Medium"</formula>
    </cfRule>
  </conditionalFormatting>
  <conditionalFormatting sqref="AU14:BC15 AU5:AZ13 AV4:AZ4">
    <cfRule type="cellIs" dxfId="1291" priority="437" stopIfTrue="1" operator="equal">
      <formula>"Low"</formula>
    </cfRule>
    <cfRule type="cellIs" dxfId="1290" priority="438" stopIfTrue="1" operator="equal">
      <formula>"Extreme"</formula>
    </cfRule>
    <cfRule type="cellIs" dxfId="1289" priority="439" stopIfTrue="1" operator="equal">
      <formula>"High"</formula>
    </cfRule>
    <cfRule type="cellIs" dxfId="1288" priority="440" stopIfTrue="1" operator="equal">
      <formula>"Medium"</formula>
    </cfRule>
  </conditionalFormatting>
  <conditionalFormatting sqref="BE4:BJ4 BE6:BJ12 BF5 BH5 BJ5 BE14:BJ15 BE13 BI13 BG13">
    <cfRule type="cellIs" dxfId="1287" priority="433" stopIfTrue="1" operator="equal">
      <formula>"Low"</formula>
    </cfRule>
    <cfRule type="cellIs" dxfId="1286" priority="434" stopIfTrue="1" operator="equal">
      <formula>"Extreme"</formula>
    </cfRule>
    <cfRule type="cellIs" dxfId="1285" priority="435" stopIfTrue="1" operator="equal">
      <formula>"High"</formula>
    </cfRule>
    <cfRule type="cellIs" dxfId="1284" priority="436" stopIfTrue="1" operator="equal">
      <formula>"Medium"</formula>
    </cfRule>
  </conditionalFormatting>
  <conditionalFormatting sqref="BY4:CD9 BY11:CD15">
    <cfRule type="cellIs" dxfId="1279" priority="425" stopIfTrue="1" operator="equal">
      <formula>"Low"</formula>
    </cfRule>
    <cfRule type="cellIs" dxfId="1278" priority="426" stopIfTrue="1" operator="equal">
      <formula>"Extreme"</formula>
    </cfRule>
    <cfRule type="cellIs" dxfId="1277" priority="427" stopIfTrue="1" operator="equal">
      <formula>"High"</formula>
    </cfRule>
    <cfRule type="cellIs" dxfId="1276" priority="428" stopIfTrue="1" operator="equal">
      <formula>"Medium"</formula>
    </cfRule>
  </conditionalFormatting>
  <conditionalFormatting sqref="CJ5 CI6:CN15">
    <cfRule type="cellIs" dxfId="1275" priority="421" stopIfTrue="1" operator="equal">
      <formula>"Low"</formula>
    </cfRule>
    <cfRule type="cellIs" dxfId="1274" priority="422" stopIfTrue="1" operator="equal">
      <formula>"Extreme"</formula>
    </cfRule>
    <cfRule type="cellIs" dxfId="1273" priority="423" stopIfTrue="1" operator="equal">
      <formula>"High"</formula>
    </cfRule>
    <cfRule type="cellIs" dxfId="1272" priority="424" stopIfTrue="1" operator="equal">
      <formula>"Medium"</formula>
    </cfRule>
  </conditionalFormatting>
  <conditionalFormatting sqref="CS15:DA15 CS7:CX7 CS9:CX9 CS11:CX12 CS4:CX5">
    <cfRule type="cellIs" dxfId="1271" priority="417" stopIfTrue="1" operator="equal">
      <formula>"Low"</formula>
    </cfRule>
    <cfRule type="cellIs" dxfId="1270" priority="418" stopIfTrue="1" operator="equal">
      <formula>"Extreme"</formula>
    </cfRule>
    <cfRule type="cellIs" dxfId="1269" priority="419" stopIfTrue="1" operator="equal">
      <formula>"High"</formula>
    </cfRule>
    <cfRule type="cellIs" dxfId="1268" priority="420" stopIfTrue="1" operator="equal">
      <formula>"Medium"</formula>
    </cfRule>
  </conditionalFormatting>
  <conditionalFormatting sqref="CY4:DA12">
    <cfRule type="cellIs" dxfId="1267" priority="381" stopIfTrue="1" operator="equal">
      <formula>"Low"</formula>
    </cfRule>
    <cfRule type="cellIs" dxfId="1266" priority="382" stopIfTrue="1" operator="equal">
      <formula>"Extreme"</formula>
    </cfRule>
    <cfRule type="cellIs" dxfId="1265" priority="383" stopIfTrue="1" operator="equal">
      <formula>"High"</formula>
    </cfRule>
    <cfRule type="cellIs" dxfId="1264" priority="384" stopIfTrue="1" operator="equal">
      <formula>"Medium"</formula>
    </cfRule>
  </conditionalFormatting>
  <conditionalFormatting sqref="W4:Y11 Y12">
    <cfRule type="cellIs" dxfId="1263" priority="413" stopIfTrue="1" operator="equal">
      <formula>"Low"</formula>
    </cfRule>
    <cfRule type="cellIs" dxfId="1262" priority="414" stopIfTrue="1" operator="equal">
      <formula>"Extreme"</formula>
    </cfRule>
    <cfRule type="cellIs" dxfId="1261" priority="415" stopIfTrue="1" operator="equal">
      <formula>"High"</formula>
    </cfRule>
    <cfRule type="cellIs" dxfId="1260" priority="416" stopIfTrue="1" operator="equal">
      <formula>"Medium"</formula>
    </cfRule>
  </conditionalFormatting>
  <conditionalFormatting sqref="AG4:AI15">
    <cfRule type="cellIs" dxfId="1259" priority="409" stopIfTrue="1" operator="equal">
      <formula>"Low"</formula>
    </cfRule>
    <cfRule type="cellIs" dxfId="1258" priority="410" stopIfTrue="1" operator="equal">
      <formula>"Extreme"</formula>
    </cfRule>
    <cfRule type="cellIs" dxfId="1257" priority="411" stopIfTrue="1" operator="equal">
      <formula>"High"</formula>
    </cfRule>
    <cfRule type="cellIs" dxfId="1256" priority="412" stopIfTrue="1" operator="equal">
      <formula>"Medium"</formula>
    </cfRule>
  </conditionalFormatting>
  <conditionalFormatting sqref="AQ4:AS13">
    <cfRule type="cellIs" dxfId="1255" priority="405" stopIfTrue="1" operator="equal">
      <formula>"Low"</formula>
    </cfRule>
    <cfRule type="cellIs" dxfId="1254" priority="406" stopIfTrue="1" operator="equal">
      <formula>"Extreme"</formula>
    </cfRule>
    <cfRule type="cellIs" dxfId="1253" priority="407" stopIfTrue="1" operator="equal">
      <formula>"High"</formula>
    </cfRule>
    <cfRule type="cellIs" dxfId="1252" priority="408" stopIfTrue="1" operator="equal">
      <formula>"Medium"</formula>
    </cfRule>
  </conditionalFormatting>
  <conditionalFormatting sqref="BA4:BC13">
    <cfRule type="cellIs" dxfId="1251" priority="401" stopIfTrue="1" operator="equal">
      <formula>"Low"</formula>
    </cfRule>
    <cfRule type="cellIs" dxfId="1250" priority="402" stopIfTrue="1" operator="equal">
      <formula>"Extreme"</formula>
    </cfRule>
    <cfRule type="cellIs" dxfId="1249" priority="403" stopIfTrue="1" operator="equal">
      <formula>"High"</formula>
    </cfRule>
    <cfRule type="cellIs" dxfId="1248" priority="404" stopIfTrue="1" operator="equal">
      <formula>"Medium"</formula>
    </cfRule>
  </conditionalFormatting>
  <conditionalFormatting sqref="BK7:BM7 BK9:BM9 BK12:BM12">
    <cfRule type="cellIs" dxfId="1247" priority="397" stopIfTrue="1" operator="equal">
      <formula>"Low"</formula>
    </cfRule>
    <cfRule type="cellIs" dxfId="1246" priority="398" stopIfTrue="1" operator="equal">
      <formula>"Extreme"</formula>
    </cfRule>
    <cfRule type="cellIs" dxfId="1245" priority="399" stopIfTrue="1" operator="equal">
      <formula>"High"</formula>
    </cfRule>
    <cfRule type="cellIs" dxfId="1244" priority="400" stopIfTrue="1" operator="equal">
      <formula>"Medium"</formula>
    </cfRule>
  </conditionalFormatting>
  <conditionalFormatting sqref="CE7:CG7 CE9:CG9 CE12:CG12 CE10:CF10">
    <cfRule type="cellIs" dxfId="1239" priority="389" stopIfTrue="1" operator="equal">
      <formula>"Low"</formula>
    </cfRule>
    <cfRule type="cellIs" dxfId="1238" priority="390" stopIfTrue="1" operator="equal">
      <formula>"Extreme"</formula>
    </cfRule>
    <cfRule type="cellIs" dxfId="1237" priority="391" stopIfTrue="1" operator="equal">
      <formula>"High"</formula>
    </cfRule>
    <cfRule type="cellIs" dxfId="1236" priority="392" stopIfTrue="1" operator="equal">
      <formula>"Medium"</formula>
    </cfRule>
  </conditionalFormatting>
  <conditionalFormatting sqref="CO7:CQ7 CO9:CQ9 CO11:CQ12">
    <cfRule type="cellIs" dxfId="1235" priority="385" stopIfTrue="1" operator="equal">
      <formula>"Low"</formula>
    </cfRule>
    <cfRule type="cellIs" dxfId="1234" priority="386" stopIfTrue="1" operator="equal">
      <formula>"Extreme"</formula>
    </cfRule>
    <cfRule type="cellIs" dxfId="1233" priority="387" stopIfTrue="1" operator="equal">
      <formula>"High"</formula>
    </cfRule>
    <cfRule type="cellIs" dxfId="1232" priority="388" stopIfTrue="1" operator="equal">
      <formula>"Medium"</formula>
    </cfRule>
  </conditionalFormatting>
  <conditionalFormatting sqref="CI4 CK4 CM4">
    <cfRule type="cellIs" dxfId="1231" priority="377" stopIfTrue="1" operator="equal">
      <formula>"Low"</formula>
    </cfRule>
    <cfRule type="cellIs" dxfId="1230" priority="378" stopIfTrue="1" operator="equal">
      <formula>"Extreme"</formula>
    </cfRule>
    <cfRule type="cellIs" dxfId="1229" priority="379" stopIfTrue="1" operator="equal">
      <formula>"High"</formula>
    </cfRule>
    <cfRule type="cellIs" dxfId="1228" priority="380" stopIfTrue="1" operator="equal">
      <formula>"Medium"</formula>
    </cfRule>
  </conditionalFormatting>
  <conditionalFormatting sqref="BY10 CA10 CC10">
    <cfRule type="cellIs" dxfId="1207" priority="353" stopIfTrue="1" operator="equal">
      <formula>"Low"</formula>
    </cfRule>
    <cfRule type="cellIs" dxfId="1206" priority="354" stopIfTrue="1" operator="equal">
      <formula>"Extreme"</formula>
    </cfRule>
    <cfRule type="cellIs" dxfId="1205" priority="355" stopIfTrue="1" operator="equal">
      <formula>"High"</formula>
    </cfRule>
    <cfRule type="cellIs" dxfId="1204" priority="356" stopIfTrue="1" operator="equal">
      <formula>"Medium"</formula>
    </cfRule>
  </conditionalFormatting>
  <conditionalFormatting sqref="CS6 CU6 CW6">
    <cfRule type="cellIs" dxfId="1203" priority="349" stopIfTrue="1" operator="equal">
      <formula>"Low"</formula>
    </cfRule>
    <cfRule type="cellIs" dxfId="1202" priority="350" stopIfTrue="1" operator="equal">
      <formula>"Extreme"</formula>
    </cfRule>
    <cfRule type="cellIs" dxfId="1201" priority="351" stopIfTrue="1" operator="equal">
      <formula>"High"</formula>
    </cfRule>
    <cfRule type="cellIs" dxfId="1200" priority="352" stopIfTrue="1" operator="equal">
      <formula>"Medium"</formula>
    </cfRule>
  </conditionalFormatting>
  <conditionalFormatting sqref="CS8 CU8 CW8">
    <cfRule type="cellIs" dxfId="1199" priority="345" stopIfTrue="1" operator="equal">
      <formula>"Low"</formula>
    </cfRule>
    <cfRule type="cellIs" dxfId="1198" priority="346" stopIfTrue="1" operator="equal">
      <formula>"Extreme"</formula>
    </cfRule>
    <cfRule type="cellIs" dxfId="1197" priority="347" stopIfTrue="1" operator="equal">
      <formula>"High"</formula>
    </cfRule>
    <cfRule type="cellIs" dxfId="1196" priority="348" stopIfTrue="1" operator="equal">
      <formula>"Medium"</formula>
    </cfRule>
  </conditionalFormatting>
  <conditionalFormatting sqref="CS10 CU10 CW10">
    <cfRule type="cellIs" dxfId="1195" priority="341" stopIfTrue="1" operator="equal">
      <formula>"Low"</formula>
    </cfRule>
    <cfRule type="cellIs" dxfId="1194" priority="342" stopIfTrue="1" operator="equal">
      <formula>"Extreme"</formula>
    </cfRule>
    <cfRule type="cellIs" dxfId="1193" priority="343" stopIfTrue="1" operator="equal">
      <formula>"High"</formula>
    </cfRule>
    <cfRule type="cellIs" dxfId="1192" priority="344" stopIfTrue="1" operator="equal">
      <formula>"Medium"</formula>
    </cfRule>
  </conditionalFormatting>
  <conditionalFormatting sqref="CY13:DA13">
    <cfRule type="cellIs" dxfId="1191" priority="337" stopIfTrue="1" operator="equal">
      <formula>"Low"</formula>
    </cfRule>
    <cfRule type="cellIs" dxfId="1190" priority="338" stopIfTrue="1" operator="equal">
      <formula>"Extreme"</formula>
    </cfRule>
    <cfRule type="cellIs" dxfId="1189" priority="339" stopIfTrue="1" operator="equal">
      <formula>"High"</formula>
    </cfRule>
    <cfRule type="cellIs" dxfId="1188" priority="340" stopIfTrue="1" operator="equal">
      <formula>"Medium"</formula>
    </cfRule>
  </conditionalFormatting>
  <conditionalFormatting sqref="CS13 CU13 CW13">
    <cfRule type="cellIs" dxfId="1187" priority="333" stopIfTrue="1" operator="equal">
      <formula>"Low"</formula>
    </cfRule>
    <cfRule type="cellIs" dxfId="1186" priority="334" stopIfTrue="1" operator="equal">
      <formula>"Extreme"</formula>
    </cfRule>
    <cfRule type="cellIs" dxfId="1185" priority="335" stopIfTrue="1" operator="equal">
      <formula>"High"</formula>
    </cfRule>
    <cfRule type="cellIs" dxfId="1184" priority="336" stopIfTrue="1" operator="equal">
      <formula>"Medium"</formula>
    </cfRule>
  </conditionalFormatting>
  <conditionalFormatting sqref="CY14:DA14">
    <cfRule type="cellIs" dxfId="1183" priority="329" stopIfTrue="1" operator="equal">
      <formula>"Low"</formula>
    </cfRule>
    <cfRule type="cellIs" dxfId="1182" priority="330" stopIfTrue="1" operator="equal">
      <formula>"Extreme"</formula>
    </cfRule>
    <cfRule type="cellIs" dxfId="1181" priority="331" stopIfTrue="1" operator="equal">
      <formula>"High"</formula>
    </cfRule>
    <cfRule type="cellIs" dxfId="1180" priority="332" stopIfTrue="1" operator="equal">
      <formula>"Medium"</formula>
    </cfRule>
  </conditionalFormatting>
  <conditionalFormatting sqref="CS14 CU14 CW14">
    <cfRule type="cellIs" dxfId="1179" priority="325" stopIfTrue="1" operator="equal">
      <formula>"Low"</formula>
    </cfRule>
    <cfRule type="cellIs" dxfId="1178" priority="326" stopIfTrue="1" operator="equal">
      <formula>"Extreme"</formula>
    </cfRule>
    <cfRule type="cellIs" dxfId="1177" priority="327" stopIfTrue="1" operator="equal">
      <formula>"High"</formula>
    </cfRule>
    <cfRule type="cellIs" dxfId="1176" priority="328" stopIfTrue="1" operator="equal">
      <formula>"Medium"</formula>
    </cfRule>
  </conditionalFormatting>
  <conditionalFormatting sqref="AJ4">
    <cfRule type="cellIs" dxfId="1175" priority="321" stopIfTrue="1" operator="equal">
      <formula>"Low"</formula>
    </cfRule>
    <cfRule type="cellIs" dxfId="1174" priority="322" stopIfTrue="1" operator="equal">
      <formula>"Extreme"</formula>
    </cfRule>
    <cfRule type="cellIs" dxfId="1173" priority="323" stopIfTrue="1" operator="equal">
      <formula>"High"</formula>
    </cfRule>
    <cfRule type="cellIs" dxfId="1172" priority="324" stopIfTrue="1" operator="equal">
      <formula>"Medium"</formula>
    </cfRule>
  </conditionalFormatting>
  <conditionalFormatting sqref="AT5">
    <cfRule type="cellIs" dxfId="1171" priority="317" stopIfTrue="1" operator="equal">
      <formula>"Low"</formula>
    </cfRule>
    <cfRule type="cellIs" dxfId="1170" priority="318" stopIfTrue="1" operator="equal">
      <formula>"Extreme"</formula>
    </cfRule>
    <cfRule type="cellIs" dxfId="1169" priority="319" stopIfTrue="1" operator="equal">
      <formula>"High"</formula>
    </cfRule>
    <cfRule type="cellIs" dxfId="1168" priority="320" stopIfTrue="1" operator="equal">
      <formula>"Medium"</formula>
    </cfRule>
  </conditionalFormatting>
  <conditionalFormatting sqref="AU4">
    <cfRule type="cellIs" dxfId="1167" priority="313" stopIfTrue="1" operator="equal">
      <formula>"Low"</formula>
    </cfRule>
    <cfRule type="cellIs" dxfId="1166" priority="314" stopIfTrue="1" operator="equal">
      <formula>"Extreme"</formula>
    </cfRule>
    <cfRule type="cellIs" dxfId="1165" priority="315" stopIfTrue="1" operator="equal">
      <formula>"High"</formula>
    </cfRule>
    <cfRule type="cellIs" dxfId="1164" priority="316" stopIfTrue="1" operator="equal">
      <formula>"Medium"</formula>
    </cfRule>
  </conditionalFormatting>
  <conditionalFormatting sqref="BD5">
    <cfRule type="cellIs" dxfId="1163" priority="309" stopIfTrue="1" operator="equal">
      <formula>"Low"</formula>
    </cfRule>
    <cfRule type="cellIs" dxfId="1162" priority="310" stopIfTrue="1" operator="equal">
      <formula>"Extreme"</formula>
    </cfRule>
    <cfRule type="cellIs" dxfId="1161" priority="311" stopIfTrue="1" operator="equal">
      <formula>"High"</formula>
    </cfRule>
    <cfRule type="cellIs" dxfId="1160" priority="312" stopIfTrue="1" operator="equal">
      <formula>"Medium"</formula>
    </cfRule>
  </conditionalFormatting>
  <conditionalFormatting sqref="BE5">
    <cfRule type="cellIs" dxfId="1159" priority="305" stopIfTrue="1" operator="equal">
      <formula>"Low"</formula>
    </cfRule>
    <cfRule type="cellIs" dxfId="1158" priority="306" stopIfTrue="1" operator="equal">
      <formula>"Extreme"</formula>
    </cfRule>
    <cfRule type="cellIs" dxfId="1157" priority="307" stopIfTrue="1" operator="equal">
      <formula>"High"</formula>
    </cfRule>
    <cfRule type="cellIs" dxfId="1156" priority="308" stopIfTrue="1" operator="equal">
      <formula>"Medium"</formula>
    </cfRule>
  </conditionalFormatting>
  <conditionalFormatting sqref="BG5">
    <cfRule type="cellIs" dxfId="1155" priority="301" stopIfTrue="1" operator="equal">
      <formula>"Low"</formula>
    </cfRule>
    <cfRule type="cellIs" dxfId="1154" priority="302" stopIfTrue="1" operator="equal">
      <formula>"Extreme"</formula>
    </cfRule>
    <cfRule type="cellIs" dxfId="1153" priority="303" stopIfTrue="1" operator="equal">
      <formula>"High"</formula>
    </cfRule>
    <cfRule type="cellIs" dxfId="1152" priority="304" stopIfTrue="1" operator="equal">
      <formula>"Medium"</formula>
    </cfRule>
  </conditionalFormatting>
  <conditionalFormatting sqref="BI5">
    <cfRule type="cellIs" dxfId="1151" priority="297" stopIfTrue="1" operator="equal">
      <formula>"Low"</formula>
    </cfRule>
    <cfRule type="cellIs" dxfId="1150" priority="298" stopIfTrue="1" operator="equal">
      <formula>"Extreme"</formula>
    </cfRule>
    <cfRule type="cellIs" dxfId="1149" priority="299" stopIfTrue="1" operator="equal">
      <formula>"High"</formula>
    </cfRule>
    <cfRule type="cellIs" dxfId="1148" priority="300" stopIfTrue="1" operator="equal">
      <formula>"Medium"</formula>
    </cfRule>
  </conditionalFormatting>
  <conditionalFormatting sqref="CH5">
    <cfRule type="cellIs" dxfId="1139" priority="285" stopIfTrue="1" operator="equal">
      <formula>"Low"</formula>
    </cfRule>
    <cfRule type="cellIs" dxfId="1138" priority="286" stopIfTrue="1" operator="equal">
      <formula>"Extreme"</formula>
    </cfRule>
    <cfRule type="cellIs" dxfId="1137" priority="287" stopIfTrue="1" operator="equal">
      <formula>"High"</formula>
    </cfRule>
    <cfRule type="cellIs" dxfId="1136" priority="288" stopIfTrue="1" operator="equal">
      <formula>"Medium"</formula>
    </cfRule>
  </conditionalFormatting>
  <conditionalFormatting sqref="CH4">
    <cfRule type="cellIs" dxfId="1135" priority="281" stopIfTrue="1" operator="equal">
      <formula>"Low"</formula>
    </cfRule>
    <cfRule type="cellIs" dxfId="1134" priority="282" stopIfTrue="1" operator="equal">
      <formula>"Extreme"</formula>
    </cfRule>
    <cfRule type="cellIs" dxfId="1133" priority="283" stopIfTrue="1" operator="equal">
      <formula>"High"</formula>
    </cfRule>
    <cfRule type="cellIs" dxfId="1132" priority="284" stopIfTrue="1" operator="equal">
      <formula>"Medium"</formula>
    </cfRule>
  </conditionalFormatting>
  <conditionalFormatting sqref="CI5">
    <cfRule type="cellIs" dxfId="1131" priority="277" stopIfTrue="1" operator="equal">
      <formula>"Low"</formula>
    </cfRule>
    <cfRule type="cellIs" dxfId="1130" priority="278" stopIfTrue="1" operator="equal">
      <formula>"Extreme"</formula>
    </cfRule>
    <cfRule type="cellIs" dxfId="1129" priority="279" stopIfTrue="1" operator="equal">
      <formula>"High"</formula>
    </cfRule>
    <cfRule type="cellIs" dxfId="1128" priority="280" stopIfTrue="1" operator="equal">
      <formula>"Medium"</formula>
    </cfRule>
  </conditionalFormatting>
  <conditionalFormatting sqref="CK5">
    <cfRule type="cellIs" dxfId="1127" priority="273" stopIfTrue="1" operator="equal">
      <formula>"Low"</formula>
    </cfRule>
    <cfRule type="cellIs" dxfId="1126" priority="274" stopIfTrue="1" operator="equal">
      <formula>"Extreme"</formula>
    </cfRule>
    <cfRule type="cellIs" dxfId="1125" priority="275" stopIfTrue="1" operator="equal">
      <formula>"High"</formula>
    </cfRule>
    <cfRule type="cellIs" dxfId="1124" priority="276" stopIfTrue="1" operator="equal">
      <formula>"Medium"</formula>
    </cfRule>
  </conditionalFormatting>
  <conditionalFormatting sqref="CM5">
    <cfRule type="cellIs" dxfId="1123" priority="269" stopIfTrue="1" operator="equal">
      <formula>"Low"</formula>
    </cfRule>
    <cfRule type="cellIs" dxfId="1122" priority="270" stopIfTrue="1" operator="equal">
      <formula>"Extreme"</formula>
    </cfRule>
    <cfRule type="cellIs" dxfId="1121" priority="271" stopIfTrue="1" operator="equal">
      <formula>"High"</formula>
    </cfRule>
    <cfRule type="cellIs" dxfId="1120" priority="272" stopIfTrue="1" operator="equal">
      <formula>"Medium"</formula>
    </cfRule>
  </conditionalFormatting>
  <conditionalFormatting sqref="CJ4">
    <cfRule type="cellIs" dxfId="1119" priority="265" stopIfTrue="1" operator="equal">
      <formula>"Low"</formula>
    </cfRule>
    <cfRule type="cellIs" dxfId="1118" priority="266" stopIfTrue="1" operator="equal">
      <formula>"Extreme"</formula>
    </cfRule>
    <cfRule type="cellIs" dxfId="1117" priority="267" stopIfTrue="1" operator="equal">
      <formula>"High"</formula>
    </cfRule>
    <cfRule type="cellIs" dxfId="1116" priority="268" stopIfTrue="1" operator="equal">
      <formula>"Medium"</formula>
    </cfRule>
  </conditionalFormatting>
  <conditionalFormatting sqref="CL4">
    <cfRule type="cellIs" dxfId="1115" priority="261" stopIfTrue="1" operator="equal">
      <formula>"Low"</formula>
    </cfRule>
    <cfRule type="cellIs" dxfId="1114" priority="262" stopIfTrue="1" operator="equal">
      <formula>"Extreme"</formula>
    </cfRule>
    <cfRule type="cellIs" dxfId="1113" priority="263" stopIfTrue="1" operator="equal">
      <formula>"High"</formula>
    </cfRule>
    <cfRule type="cellIs" dxfId="1112" priority="264" stopIfTrue="1" operator="equal">
      <formula>"Medium"</formula>
    </cfRule>
  </conditionalFormatting>
  <conditionalFormatting sqref="CN4">
    <cfRule type="cellIs" dxfId="1111" priority="257" stopIfTrue="1" operator="equal">
      <formula>"Low"</formula>
    </cfRule>
    <cfRule type="cellIs" dxfId="1110" priority="258" stopIfTrue="1" operator="equal">
      <formula>"Extreme"</formula>
    </cfRule>
    <cfRule type="cellIs" dxfId="1109" priority="259" stopIfTrue="1" operator="equal">
      <formula>"High"</formula>
    </cfRule>
    <cfRule type="cellIs" dxfId="1108" priority="260" stopIfTrue="1" operator="equal">
      <formula>"Medium"</formula>
    </cfRule>
  </conditionalFormatting>
  <conditionalFormatting sqref="CN5">
    <cfRule type="cellIs" dxfId="1107" priority="253" stopIfTrue="1" operator="equal">
      <formula>"Low"</formula>
    </cfRule>
    <cfRule type="cellIs" dxfId="1106" priority="254" stopIfTrue="1" operator="equal">
      <formula>"Extreme"</formula>
    </cfRule>
    <cfRule type="cellIs" dxfId="1105" priority="255" stopIfTrue="1" operator="equal">
      <formula>"High"</formula>
    </cfRule>
    <cfRule type="cellIs" dxfId="1104" priority="256" stopIfTrue="1" operator="equal">
      <formula>"Medium"</formula>
    </cfRule>
  </conditionalFormatting>
  <conditionalFormatting sqref="CL5">
    <cfRule type="cellIs" dxfId="1103" priority="249" stopIfTrue="1" operator="equal">
      <formula>"Low"</formula>
    </cfRule>
    <cfRule type="cellIs" dxfId="1102" priority="250" stopIfTrue="1" operator="equal">
      <formula>"Extreme"</formula>
    </cfRule>
    <cfRule type="cellIs" dxfId="1101" priority="251" stopIfTrue="1" operator="equal">
      <formula>"High"</formula>
    </cfRule>
    <cfRule type="cellIs" dxfId="1100" priority="252" stopIfTrue="1" operator="equal">
      <formula>"Medium"</formula>
    </cfRule>
  </conditionalFormatting>
  <conditionalFormatting sqref="CR5">
    <cfRule type="cellIs" dxfId="1099" priority="245" stopIfTrue="1" operator="equal">
      <formula>"Low"</formula>
    </cfRule>
    <cfRule type="cellIs" dxfId="1098" priority="246" stopIfTrue="1" operator="equal">
      <formula>"Extreme"</formula>
    </cfRule>
    <cfRule type="cellIs" dxfId="1097" priority="247" stopIfTrue="1" operator="equal">
      <formula>"High"</formula>
    </cfRule>
    <cfRule type="cellIs" dxfId="1096" priority="248" stopIfTrue="1" operator="equal">
      <formula>"Medium"</formula>
    </cfRule>
  </conditionalFormatting>
  <conditionalFormatting sqref="P12">
    <cfRule type="cellIs" dxfId="1023" priority="169" stopIfTrue="1" operator="equal">
      <formula>"Low"</formula>
    </cfRule>
    <cfRule type="cellIs" dxfId="1022" priority="170" stopIfTrue="1" operator="equal">
      <formula>"Extreme"</formula>
    </cfRule>
    <cfRule type="cellIs" dxfId="1021" priority="171" stopIfTrue="1" operator="equal">
      <formula>"High"</formula>
    </cfRule>
    <cfRule type="cellIs" dxfId="1020" priority="172" stopIfTrue="1" operator="equal">
      <formula>"Medium"</formula>
    </cfRule>
  </conditionalFormatting>
  <conditionalFormatting sqref="BZ10">
    <cfRule type="cellIs" dxfId="1015" priority="161" stopIfTrue="1" operator="equal">
      <formula>"Low"</formula>
    </cfRule>
    <cfRule type="cellIs" dxfId="1014" priority="162" stopIfTrue="1" operator="equal">
      <formula>"Extreme"</formula>
    </cfRule>
    <cfRule type="cellIs" dxfId="1013" priority="163" stopIfTrue="1" operator="equal">
      <formula>"High"</formula>
    </cfRule>
    <cfRule type="cellIs" dxfId="1012" priority="164" stopIfTrue="1" operator="equal">
      <formula>"Medium"</formula>
    </cfRule>
  </conditionalFormatting>
  <conditionalFormatting sqref="CB10">
    <cfRule type="cellIs" dxfId="1011" priority="157" stopIfTrue="1" operator="equal">
      <formula>"Low"</formula>
    </cfRule>
    <cfRule type="cellIs" dxfId="1010" priority="158" stopIfTrue="1" operator="equal">
      <formula>"Extreme"</formula>
    </cfRule>
    <cfRule type="cellIs" dxfId="1009" priority="159" stopIfTrue="1" operator="equal">
      <formula>"High"</formula>
    </cfRule>
    <cfRule type="cellIs" dxfId="1008" priority="160" stopIfTrue="1" operator="equal">
      <formula>"Medium"</formula>
    </cfRule>
  </conditionalFormatting>
  <conditionalFormatting sqref="CD10">
    <cfRule type="cellIs" dxfId="1007" priority="153" stopIfTrue="1" operator="equal">
      <formula>"Low"</formula>
    </cfRule>
    <cfRule type="cellIs" dxfId="1006" priority="154" stopIfTrue="1" operator="equal">
      <formula>"Extreme"</formula>
    </cfRule>
    <cfRule type="cellIs" dxfId="1005" priority="155" stopIfTrue="1" operator="equal">
      <formula>"High"</formula>
    </cfRule>
    <cfRule type="cellIs" dxfId="1004" priority="156" stopIfTrue="1" operator="equal">
      <formula>"Medium"</formula>
    </cfRule>
  </conditionalFormatting>
  <conditionalFormatting sqref="CH11">
    <cfRule type="cellIs" dxfId="1003" priority="149" stopIfTrue="1" operator="equal">
      <formula>"Low"</formula>
    </cfRule>
    <cfRule type="cellIs" dxfId="1002" priority="150" stopIfTrue="1" operator="equal">
      <formula>"Extreme"</formula>
    </cfRule>
    <cfRule type="cellIs" dxfId="1001" priority="151" stopIfTrue="1" operator="equal">
      <formula>"High"</formula>
    </cfRule>
    <cfRule type="cellIs" dxfId="1000" priority="152" stopIfTrue="1" operator="equal">
      <formula>"Medium"</formula>
    </cfRule>
  </conditionalFormatting>
  <conditionalFormatting sqref="BJ13">
    <cfRule type="cellIs" dxfId="999" priority="145" stopIfTrue="1" operator="equal">
      <formula>"Low"</formula>
    </cfRule>
    <cfRule type="cellIs" dxfId="998" priority="146" stopIfTrue="1" operator="equal">
      <formula>"Extreme"</formula>
    </cfRule>
    <cfRule type="cellIs" dxfId="997" priority="147" stopIfTrue="1" operator="equal">
      <formula>"High"</formula>
    </cfRule>
    <cfRule type="cellIs" dxfId="996" priority="148" stopIfTrue="1" operator="equal">
      <formula>"Medium"</formula>
    </cfRule>
  </conditionalFormatting>
  <conditionalFormatting sqref="BH13">
    <cfRule type="cellIs" dxfId="995" priority="141" stopIfTrue="1" operator="equal">
      <formula>"Low"</formula>
    </cfRule>
    <cfRule type="cellIs" dxfId="994" priority="142" stopIfTrue="1" operator="equal">
      <formula>"Extreme"</formula>
    </cfRule>
    <cfRule type="cellIs" dxfId="993" priority="143" stopIfTrue="1" operator="equal">
      <formula>"High"</formula>
    </cfRule>
    <cfRule type="cellIs" dxfId="992" priority="144" stopIfTrue="1" operator="equal">
      <formula>"Medium"</formula>
    </cfRule>
  </conditionalFormatting>
  <conditionalFormatting sqref="BF13">
    <cfRule type="cellIs" dxfId="991" priority="137" stopIfTrue="1" operator="equal">
      <formula>"Low"</formula>
    </cfRule>
    <cfRule type="cellIs" dxfId="990" priority="138" stopIfTrue="1" operator="equal">
      <formula>"Extreme"</formula>
    </cfRule>
    <cfRule type="cellIs" dxfId="989" priority="139" stopIfTrue="1" operator="equal">
      <formula>"High"</formula>
    </cfRule>
    <cfRule type="cellIs" dxfId="988" priority="140" stopIfTrue="1" operator="equal">
      <formula>"Medium"</formula>
    </cfRule>
  </conditionalFormatting>
  <conditionalFormatting sqref="BO14:BT14 BO4:BT7 BO9:BT12">
    <cfRule type="cellIs" dxfId="163" priority="133" stopIfTrue="1" operator="equal">
      <formula>"Low"</formula>
    </cfRule>
    <cfRule type="cellIs" dxfId="162" priority="134" stopIfTrue="1" operator="equal">
      <formula>"Extreme"</formula>
    </cfRule>
    <cfRule type="cellIs" dxfId="161" priority="135" stopIfTrue="1" operator="equal">
      <formula>"High"</formula>
    </cfRule>
    <cfRule type="cellIs" dxfId="160" priority="136" stopIfTrue="1" operator="equal">
      <formula>"Medium"</formula>
    </cfRule>
  </conditionalFormatting>
  <conditionalFormatting sqref="BU4:BW12">
    <cfRule type="cellIs" dxfId="159" priority="129" stopIfTrue="1" operator="equal">
      <formula>"Low"</formula>
    </cfRule>
    <cfRule type="cellIs" dxfId="158" priority="130" stopIfTrue="1" operator="equal">
      <formula>"Extreme"</formula>
    </cfRule>
    <cfRule type="cellIs" dxfId="157" priority="131" stopIfTrue="1" operator="equal">
      <formula>"High"</formula>
    </cfRule>
    <cfRule type="cellIs" dxfId="156" priority="132" stopIfTrue="1" operator="equal">
      <formula>"Medium"</formula>
    </cfRule>
  </conditionalFormatting>
  <conditionalFormatting sqref="BO13 BQ13 BS13">
    <cfRule type="cellIs" dxfId="155" priority="125" stopIfTrue="1" operator="equal">
      <formula>"Low"</formula>
    </cfRule>
    <cfRule type="cellIs" dxfId="154" priority="126" stopIfTrue="1" operator="equal">
      <formula>"Extreme"</formula>
    </cfRule>
    <cfRule type="cellIs" dxfId="153" priority="127" stopIfTrue="1" operator="equal">
      <formula>"High"</formula>
    </cfRule>
    <cfRule type="cellIs" dxfId="152" priority="128" stopIfTrue="1" operator="equal">
      <formula>"Medium"</formula>
    </cfRule>
  </conditionalFormatting>
  <conditionalFormatting sqref="BU13:BV13">
    <cfRule type="cellIs" dxfId="151" priority="121" stopIfTrue="1" operator="equal">
      <formula>"Low"</formula>
    </cfRule>
    <cfRule type="cellIs" dxfId="150" priority="122" stopIfTrue="1" operator="equal">
      <formula>"Extreme"</formula>
    </cfRule>
    <cfRule type="cellIs" dxfId="149" priority="123" stopIfTrue="1" operator="equal">
      <formula>"High"</formula>
    </cfRule>
    <cfRule type="cellIs" dxfId="148" priority="124" stopIfTrue="1" operator="equal">
      <formula>"Medium"</formula>
    </cfRule>
  </conditionalFormatting>
  <conditionalFormatting sqref="BO8:BT8">
    <cfRule type="cellIs" dxfId="147" priority="117" stopIfTrue="1" operator="equal">
      <formula>"Low"</formula>
    </cfRule>
    <cfRule type="cellIs" dxfId="146" priority="118" stopIfTrue="1" operator="equal">
      <formula>"Extreme"</formula>
    </cfRule>
    <cfRule type="cellIs" dxfId="145" priority="119" stopIfTrue="1" operator="equal">
      <formula>"High"</formula>
    </cfRule>
    <cfRule type="cellIs" dxfId="144" priority="120" stopIfTrue="1" operator="equal">
      <formula>"Medium"</formula>
    </cfRule>
  </conditionalFormatting>
  <conditionalFormatting sqref="BO15 BQ15 BS15">
    <cfRule type="cellIs" dxfId="143" priority="113" stopIfTrue="1" operator="equal">
      <formula>"Low"</formula>
    </cfRule>
    <cfRule type="cellIs" dxfId="142" priority="114" stopIfTrue="1" operator="equal">
      <formula>"Extreme"</formula>
    </cfRule>
    <cfRule type="cellIs" dxfId="141" priority="115" stopIfTrue="1" operator="equal">
      <formula>"High"</formula>
    </cfRule>
    <cfRule type="cellIs" dxfId="140" priority="116" stopIfTrue="1" operator="equal">
      <formula>"Medium"</formula>
    </cfRule>
  </conditionalFormatting>
  <conditionalFormatting sqref="BU14:BW14 BU15:BV15">
    <cfRule type="cellIs" dxfId="139" priority="109" stopIfTrue="1" operator="equal">
      <formula>"Low"</formula>
    </cfRule>
    <cfRule type="cellIs" dxfId="138" priority="110" stopIfTrue="1" operator="equal">
      <formula>"Extreme"</formula>
    </cfRule>
    <cfRule type="cellIs" dxfId="137" priority="111" stopIfTrue="1" operator="equal">
      <formula>"High"</formula>
    </cfRule>
    <cfRule type="cellIs" dxfId="136" priority="112" stopIfTrue="1" operator="equal">
      <formula>"Medium"</formula>
    </cfRule>
  </conditionalFormatting>
  <conditionalFormatting sqref="BP13">
    <cfRule type="cellIs" dxfId="135" priority="105" stopIfTrue="1" operator="equal">
      <formula>"Low"</formula>
    </cfRule>
    <cfRule type="cellIs" dxfId="134" priority="106" stopIfTrue="1" operator="equal">
      <formula>"Extreme"</formula>
    </cfRule>
    <cfRule type="cellIs" dxfId="133" priority="107" stopIfTrue="1" operator="equal">
      <formula>"High"</formula>
    </cfRule>
    <cfRule type="cellIs" dxfId="132" priority="108" stopIfTrue="1" operator="equal">
      <formula>"Medium"</formula>
    </cfRule>
  </conditionalFormatting>
  <conditionalFormatting sqref="BR13">
    <cfRule type="cellIs" dxfId="131" priority="101" stopIfTrue="1" operator="equal">
      <formula>"Low"</formula>
    </cfRule>
    <cfRule type="cellIs" dxfId="130" priority="102" stopIfTrue="1" operator="equal">
      <formula>"Extreme"</formula>
    </cfRule>
    <cfRule type="cellIs" dxfId="129" priority="103" stopIfTrue="1" operator="equal">
      <formula>"High"</formula>
    </cfRule>
    <cfRule type="cellIs" dxfId="128" priority="104" stopIfTrue="1" operator="equal">
      <formula>"Medium"</formula>
    </cfRule>
  </conditionalFormatting>
  <conditionalFormatting sqref="BT13">
    <cfRule type="cellIs" dxfId="127" priority="97" stopIfTrue="1" operator="equal">
      <formula>"Low"</formula>
    </cfRule>
    <cfRule type="cellIs" dxfId="126" priority="98" stopIfTrue="1" operator="equal">
      <formula>"Extreme"</formula>
    </cfRule>
    <cfRule type="cellIs" dxfId="125" priority="99" stopIfTrue="1" operator="equal">
      <formula>"High"</formula>
    </cfRule>
    <cfRule type="cellIs" dxfId="124" priority="100" stopIfTrue="1" operator="equal">
      <formula>"Medium"</formula>
    </cfRule>
  </conditionalFormatting>
  <conditionalFormatting sqref="BP15">
    <cfRule type="cellIs" dxfId="123" priority="93" stopIfTrue="1" operator="equal">
      <formula>"Low"</formula>
    </cfRule>
    <cfRule type="cellIs" dxfId="122" priority="94" stopIfTrue="1" operator="equal">
      <formula>"Extreme"</formula>
    </cfRule>
    <cfRule type="cellIs" dxfId="121" priority="95" stopIfTrue="1" operator="equal">
      <formula>"High"</formula>
    </cfRule>
    <cfRule type="cellIs" dxfId="120" priority="96" stopIfTrue="1" operator="equal">
      <formula>"Medium"</formula>
    </cfRule>
  </conditionalFormatting>
  <conditionalFormatting sqref="BR15">
    <cfRule type="cellIs" dxfId="119" priority="89" stopIfTrue="1" operator="equal">
      <formula>"Low"</formula>
    </cfRule>
    <cfRule type="cellIs" dxfId="118" priority="90" stopIfTrue="1" operator="equal">
      <formula>"Extreme"</formula>
    </cfRule>
    <cfRule type="cellIs" dxfId="117" priority="91" stopIfTrue="1" operator="equal">
      <formula>"High"</formula>
    </cfRule>
    <cfRule type="cellIs" dxfId="116" priority="92" stopIfTrue="1" operator="equal">
      <formula>"Medium"</formula>
    </cfRule>
  </conditionalFormatting>
  <conditionalFormatting sqref="BT15">
    <cfRule type="cellIs" dxfId="115" priority="85" stopIfTrue="1" operator="equal">
      <formula>"Low"</formula>
    </cfRule>
    <cfRule type="cellIs" dxfId="114" priority="86" stopIfTrue="1" operator="equal">
      <formula>"Extreme"</formula>
    </cfRule>
    <cfRule type="cellIs" dxfId="113" priority="87" stopIfTrue="1" operator="equal">
      <formula>"High"</formula>
    </cfRule>
    <cfRule type="cellIs" dxfId="112" priority="88" stopIfTrue="1" operator="equal">
      <formula>"Medium"</formula>
    </cfRule>
  </conditionalFormatting>
  <conditionalFormatting sqref="BN5">
    <cfRule type="cellIs" dxfId="111" priority="81" stopIfTrue="1" operator="equal">
      <formula>"Low"</formula>
    </cfRule>
    <cfRule type="cellIs" dxfId="110" priority="82" stopIfTrue="1" operator="equal">
      <formula>"Extreme"</formula>
    </cfRule>
    <cfRule type="cellIs" dxfId="109" priority="83" stopIfTrue="1" operator="equal">
      <formula>"High"</formula>
    </cfRule>
    <cfRule type="cellIs" dxfId="108" priority="84" stopIfTrue="1" operator="equal">
      <formula>"Medium"</formula>
    </cfRule>
  </conditionalFormatting>
  <conditionalFormatting sqref="BN4">
    <cfRule type="cellIs" dxfId="107" priority="77" stopIfTrue="1" operator="equal">
      <formula>"Low"</formula>
    </cfRule>
    <cfRule type="cellIs" dxfId="106" priority="78" stopIfTrue="1" operator="equal">
      <formula>"Extreme"</formula>
    </cfRule>
    <cfRule type="cellIs" dxfId="105" priority="79" stopIfTrue="1" operator="equal">
      <formula>"High"</formula>
    </cfRule>
    <cfRule type="cellIs" dxfId="104" priority="80" stopIfTrue="1" operator="equal">
      <formula>"Medium"</formula>
    </cfRule>
  </conditionalFormatting>
  <conditionalFormatting sqref="BN11">
    <cfRule type="cellIs" dxfId="103" priority="73" stopIfTrue="1" operator="equal">
      <formula>"Low"</formula>
    </cfRule>
    <cfRule type="cellIs" dxfId="102" priority="74" stopIfTrue="1" operator="equal">
      <formula>"Extreme"</formula>
    </cfRule>
    <cfRule type="cellIs" dxfId="101" priority="75" stopIfTrue="1" operator="equal">
      <formula>"High"</formula>
    </cfRule>
    <cfRule type="cellIs" dxfId="100" priority="76" stopIfTrue="1" operator="equal">
      <formula>"Medium"</formula>
    </cfRule>
  </conditionalFormatting>
  <conditionalFormatting sqref="BW13">
    <cfRule type="cellIs" dxfId="99" priority="69" stopIfTrue="1" operator="equal">
      <formula>"Low"</formula>
    </cfRule>
    <cfRule type="cellIs" dxfId="98" priority="70" stopIfTrue="1" operator="equal">
      <formula>"Extreme"</formula>
    </cfRule>
    <cfRule type="cellIs" dxfId="97" priority="71" stopIfTrue="1" operator="equal">
      <formula>"High"</formula>
    </cfRule>
    <cfRule type="cellIs" dxfId="96" priority="72" stopIfTrue="1" operator="equal">
      <formula>"Medium"</formula>
    </cfRule>
  </conditionalFormatting>
  <conditionalFormatting sqref="BW15">
    <cfRule type="cellIs" dxfId="95" priority="65" stopIfTrue="1" operator="equal">
      <formula>"Low"</formula>
    </cfRule>
    <cfRule type="cellIs" dxfId="94" priority="66" stopIfTrue="1" operator="equal">
      <formula>"Extreme"</formula>
    </cfRule>
    <cfRule type="cellIs" dxfId="93" priority="67" stopIfTrue="1" operator="equal">
      <formula>"High"</formula>
    </cfRule>
    <cfRule type="cellIs" dxfId="92" priority="68" stopIfTrue="1" operator="equal">
      <formula>"Medium"</formula>
    </cfRule>
  </conditionalFormatting>
  <conditionalFormatting sqref="CG10">
    <cfRule type="cellIs" dxfId="87" priority="61" stopIfTrue="1" operator="equal">
      <formula>"Low"</formula>
    </cfRule>
    <cfRule type="cellIs" dxfId="86" priority="62" stopIfTrue="1" operator="equal">
      <formula>"Extreme"</formula>
    </cfRule>
    <cfRule type="cellIs" dxfId="85" priority="63" stopIfTrue="1" operator="equal">
      <formula>"High"</formula>
    </cfRule>
    <cfRule type="cellIs" dxfId="84" priority="64" stopIfTrue="1" operator="equal">
      <formula>"Medium"</formula>
    </cfRule>
  </conditionalFormatting>
  <conditionalFormatting sqref="CT6">
    <cfRule type="cellIs" dxfId="83" priority="57" stopIfTrue="1" operator="equal">
      <formula>"Low"</formula>
    </cfRule>
    <cfRule type="cellIs" dxfId="82" priority="58" stopIfTrue="1" operator="equal">
      <formula>"Extreme"</formula>
    </cfRule>
    <cfRule type="cellIs" dxfId="81" priority="59" stopIfTrue="1" operator="equal">
      <formula>"High"</formula>
    </cfRule>
    <cfRule type="cellIs" dxfId="80" priority="60" stopIfTrue="1" operator="equal">
      <formula>"Medium"</formula>
    </cfRule>
  </conditionalFormatting>
  <conditionalFormatting sqref="CV6">
    <cfRule type="cellIs" dxfId="79" priority="53" stopIfTrue="1" operator="equal">
      <formula>"Low"</formula>
    </cfRule>
    <cfRule type="cellIs" dxfId="78" priority="54" stopIfTrue="1" operator="equal">
      <formula>"Extreme"</formula>
    </cfRule>
    <cfRule type="cellIs" dxfId="77" priority="55" stopIfTrue="1" operator="equal">
      <formula>"High"</formula>
    </cfRule>
    <cfRule type="cellIs" dxfId="76" priority="56" stopIfTrue="1" operator="equal">
      <formula>"Medium"</formula>
    </cfRule>
  </conditionalFormatting>
  <conditionalFormatting sqref="CX6">
    <cfRule type="cellIs" dxfId="71" priority="49" stopIfTrue="1" operator="equal">
      <formula>"Low"</formula>
    </cfRule>
    <cfRule type="cellIs" dxfId="70" priority="50" stopIfTrue="1" operator="equal">
      <formula>"Extreme"</formula>
    </cfRule>
    <cfRule type="cellIs" dxfId="69" priority="51" stopIfTrue="1" operator="equal">
      <formula>"High"</formula>
    </cfRule>
    <cfRule type="cellIs" dxfId="68" priority="52" stopIfTrue="1" operator="equal">
      <formula>"Medium"</formula>
    </cfRule>
  </conditionalFormatting>
  <conditionalFormatting sqref="CT8">
    <cfRule type="cellIs" dxfId="67" priority="45" stopIfTrue="1" operator="equal">
      <formula>"Low"</formula>
    </cfRule>
    <cfRule type="cellIs" dxfId="66" priority="46" stopIfTrue="1" operator="equal">
      <formula>"Extreme"</formula>
    </cfRule>
    <cfRule type="cellIs" dxfId="65" priority="47" stopIfTrue="1" operator="equal">
      <formula>"High"</formula>
    </cfRule>
    <cfRule type="cellIs" dxfId="64" priority="48" stopIfTrue="1" operator="equal">
      <formula>"Medium"</formula>
    </cfRule>
  </conditionalFormatting>
  <conditionalFormatting sqref="CV8">
    <cfRule type="cellIs" dxfId="59" priority="41" stopIfTrue="1" operator="equal">
      <formula>"Low"</formula>
    </cfRule>
    <cfRule type="cellIs" dxfId="58" priority="42" stopIfTrue="1" operator="equal">
      <formula>"Extreme"</formula>
    </cfRule>
    <cfRule type="cellIs" dxfId="57" priority="43" stopIfTrue="1" operator="equal">
      <formula>"High"</formula>
    </cfRule>
    <cfRule type="cellIs" dxfId="56" priority="44" stopIfTrue="1" operator="equal">
      <formula>"Medium"</formula>
    </cfRule>
  </conditionalFormatting>
  <conditionalFormatting sqref="CX8">
    <cfRule type="cellIs" dxfId="55" priority="37" stopIfTrue="1" operator="equal">
      <formula>"Low"</formula>
    </cfRule>
    <cfRule type="cellIs" dxfId="54" priority="38" stopIfTrue="1" operator="equal">
      <formula>"Extreme"</formula>
    </cfRule>
    <cfRule type="cellIs" dxfId="53" priority="39" stopIfTrue="1" operator="equal">
      <formula>"High"</formula>
    </cfRule>
    <cfRule type="cellIs" dxfId="52" priority="40" stopIfTrue="1" operator="equal">
      <formula>"Medium"</formula>
    </cfRule>
  </conditionalFormatting>
  <conditionalFormatting sqref="CT10">
    <cfRule type="cellIs" dxfId="51" priority="33" stopIfTrue="1" operator="equal">
      <formula>"Low"</formula>
    </cfRule>
    <cfRule type="cellIs" dxfId="50" priority="34" stopIfTrue="1" operator="equal">
      <formula>"Extreme"</formula>
    </cfRule>
    <cfRule type="cellIs" dxfId="49" priority="35" stopIfTrue="1" operator="equal">
      <formula>"High"</formula>
    </cfRule>
    <cfRule type="cellIs" dxfId="48" priority="36" stopIfTrue="1" operator="equal">
      <formula>"Medium"</formula>
    </cfRule>
  </conditionalFormatting>
  <conditionalFormatting sqref="CV10">
    <cfRule type="cellIs" dxfId="47" priority="29" stopIfTrue="1" operator="equal">
      <formula>"Low"</formula>
    </cfRule>
    <cfRule type="cellIs" dxfId="46" priority="30" stopIfTrue="1" operator="equal">
      <formula>"Extreme"</formula>
    </cfRule>
    <cfRule type="cellIs" dxfId="45" priority="31" stopIfTrue="1" operator="equal">
      <formula>"High"</formula>
    </cfRule>
    <cfRule type="cellIs" dxfId="44" priority="32" stopIfTrue="1" operator="equal">
      <formula>"Medium"</formula>
    </cfRule>
  </conditionalFormatting>
  <conditionalFormatting sqref="CX10">
    <cfRule type="cellIs" dxfId="43" priority="25" stopIfTrue="1" operator="equal">
      <formula>"Low"</formula>
    </cfRule>
    <cfRule type="cellIs" dxfId="42" priority="26" stopIfTrue="1" operator="equal">
      <formula>"Extreme"</formula>
    </cfRule>
    <cfRule type="cellIs" dxfId="41" priority="27" stopIfTrue="1" operator="equal">
      <formula>"High"</formula>
    </cfRule>
    <cfRule type="cellIs" dxfId="40" priority="28" stopIfTrue="1" operator="equal">
      <formula>"Medium"</formula>
    </cfRule>
  </conditionalFormatting>
  <conditionalFormatting sqref="CT13">
    <cfRule type="cellIs" dxfId="39" priority="21" stopIfTrue="1" operator="equal">
      <formula>"Low"</formula>
    </cfRule>
    <cfRule type="cellIs" dxfId="38" priority="22" stopIfTrue="1" operator="equal">
      <formula>"Extreme"</formula>
    </cfRule>
    <cfRule type="cellIs" dxfId="37" priority="23" stopIfTrue="1" operator="equal">
      <formula>"High"</formula>
    </cfRule>
    <cfRule type="cellIs" dxfId="36" priority="24" stopIfTrue="1" operator="equal">
      <formula>"Medium"</formula>
    </cfRule>
  </conditionalFormatting>
  <conditionalFormatting sqref="CV13">
    <cfRule type="cellIs" dxfId="35" priority="17" stopIfTrue="1" operator="equal">
      <formula>"Low"</formula>
    </cfRule>
    <cfRule type="cellIs" dxfId="34" priority="18" stopIfTrue="1" operator="equal">
      <formula>"Extreme"</formula>
    </cfRule>
    <cfRule type="cellIs" dxfId="33" priority="19" stopIfTrue="1" operator="equal">
      <formula>"High"</formula>
    </cfRule>
    <cfRule type="cellIs" dxfId="32" priority="20" stopIfTrue="1" operator="equal">
      <formula>"Medium"</formula>
    </cfRule>
  </conditionalFormatting>
  <conditionalFormatting sqref="CX13">
    <cfRule type="cellIs" dxfId="31" priority="13" stopIfTrue="1" operator="equal">
      <formula>"Low"</formula>
    </cfRule>
    <cfRule type="cellIs" dxfId="30" priority="14" stopIfTrue="1" operator="equal">
      <formula>"Extreme"</formula>
    </cfRule>
    <cfRule type="cellIs" dxfId="29" priority="15" stopIfTrue="1" operator="equal">
      <formula>"High"</formula>
    </cfRule>
    <cfRule type="cellIs" dxfId="28" priority="16" stopIfTrue="1" operator="equal">
      <formula>"Medium"</formula>
    </cfRule>
  </conditionalFormatting>
  <conditionalFormatting sqref="CT14">
    <cfRule type="cellIs" dxfId="27" priority="9" stopIfTrue="1" operator="equal">
      <formula>"Low"</formula>
    </cfRule>
    <cfRule type="cellIs" dxfId="26" priority="10" stopIfTrue="1" operator="equal">
      <formula>"Extreme"</formula>
    </cfRule>
    <cfRule type="cellIs" dxfId="25" priority="11" stopIfTrue="1" operator="equal">
      <formula>"High"</formula>
    </cfRule>
    <cfRule type="cellIs" dxfId="24" priority="12" stopIfTrue="1" operator="equal">
      <formula>"Medium"</formula>
    </cfRule>
  </conditionalFormatting>
  <conditionalFormatting sqref="CV14">
    <cfRule type="cellIs" dxfId="23" priority="5" stopIfTrue="1" operator="equal">
      <formula>"Low"</formula>
    </cfRule>
    <cfRule type="cellIs" dxfId="22" priority="6" stopIfTrue="1" operator="equal">
      <formula>"Extreme"</formula>
    </cfRule>
    <cfRule type="cellIs" dxfId="21" priority="7" stopIfTrue="1" operator="equal">
      <formula>"High"</formula>
    </cfRule>
    <cfRule type="cellIs" dxfId="20" priority="8" stopIfTrue="1" operator="equal">
      <formula>"Medium"</formula>
    </cfRule>
  </conditionalFormatting>
  <conditionalFormatting sqref="CX14">
    <cfRule type="cellIs" dxfId="19" priority="1" stopIfTrue="1" operator="equal">
      <formula>"Low"</formula>
    </cfRule>
    <cfRule type="cellIs" dxfId="18" priority="2" stopIfTrue="1" operator="equal">
      <formula>"Extreme"</formula>
    </cfRule>
    <cfRule type="cellIs" dxfId="17" priority="3" stopIfTrue="1" operator="equal">
      <formula>"High"</formula>
    </cfRule>
    <cfRule type="cellIs" dxfId="16" priority="4" stopIfTrue="1" operator="equal">
      <formula>"Medium"</formula>
    </cfRule>
  </conditionalFormatting>
  <dataValidations count="6">
    <dataValidation type="list" allowBlank="1" showInputMessage="1" showErrorMessage="1" sqref="G4:G15 BY4:BY15 CK4:CK15 CM4:CM15 U4:U15 CW4:CW15 CI4:CI15 BE4:BE15 BG4:BG15 BI4:BI15 AU4:AU15 AW4:AW15 AY4:AY15 AK4:AK15 AM4:AM15 AO4:AO15 AA4:AA15 AC4:AC15 AE4:AE15 I4:I15 K4:K15 Q4:Q15 S4:S15 CU4:CU15 CS4:CS15 CC4:CC15 CA4:CA15">
      <formula1>$DC$3:$DG$3</formula1>
    </dataValidation>
    <dataValidation type="list" allowBlank="1" showInputMessage="1" showErrorMessage="1" sqref="F4:F15 BX4:BX15 P4:P15 CR4:CR15 CH4:CH15 BD4:BD15 AT4:AT15 AJ4:AJ15 Z4:Z15">
      <formula1>$DC$2:$DG$2</formula1>
    </dataValidation>
    <dataValidation type="list" allowBlank="1" showInputMessage="1" showErrorMessage="1" sqref="B4:B14">
      <formula1>$DC$4:$DF$4</formula1>
    </dataValidation>
    <dataValidation type="list" allowBlank="1" showInputMessage="1" showErrorMessage="1" sqref="B15">
      <formula1>$DC$4:$DG$4</formula1>
    </dataValidation>
    <dataValidation type="list" allowBlank="1" showInputMessage="1" showErrorMessage="1" sqref="BN4:BN15">
      <formula1>$AA$2:$AE$2</formula1>
    </dataValidation>
    <dataValidation type="list" allowBlank="1" showInputMessage="1" showErrorMessage="1" sqref="BO4:BO15 BQ4:BQ15 BS4:BS15">
      <formula1>$AA$3:$AE$3</formula1>
    </dataValidation>
  </dataValidations>
  <pageMargins left="0.7" right="0.7" top="0.75" bottom="0.75" header="0.3" footer="0.3"/>
  <pageSetup paperSize="9" scale="59" fitToHeight="0" orientation="landscape" r:id="rId1"/>
  <headerFooter>
    <oddHeader>&amp;LRisk Register&amp;RNorth East Greenhouse Alliance</oddHeader>
    <oddFooter>&amp;LNEGHA, 2011&amp;RPage &amp;P of &amp;N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10"/>
  <sheetViews>
    <sheetView zoomScaleNormal="100" workbookViewId="0">
      <pane xSplit="5" ySplit="2" topLeftCell="F3" activePane="bottomRight" state="frozen"/>
      <selection pane="topRight" activeCell="F1" sqref="F1"/>
      <selection pane="bottomLeft" activeCell="A3" sqref="A3"/>
      <selection pane="bottomRight" sqref="A1:E2"/>
    </sheetView>
  </sheetViews>
  <sheetFormatPr defaultRowHeight="11.25" x14ac:dyDescent="0.2"/>
  <cols>
    <col min="1" max="1" width="5.7109375" style="3" bestFit="1" customWidth="1"/>
    <col min="2" max="2" width="13" style="3" customWidth="1"/>
    <col min="3" max="3" width="23.140625" style="4" customWidth="1"/>
    <col min="4" max="5" width="20.28515625" style="4" customWidth="1"/>
    <col min="6" max="6" width="12.7109375" style="5" customWidth="1"/>
    <col min="7" max="7" width="10.7109375" style="5" customWidth="1"/>
    <col min="8" max="12" width="10.7109375" style="2" customWidth="1"/>
    <col min="13" max="13" width="26.7109375" style="2" customWidth="1"/>
    <col min="14" max="14" width="16.28515625" style="2" customWidth="1"/>
    <col min="15" max="15" width="33" style="2" customWidth="1"/>
    <col min="16" max="16" width="13.5703125" style="2" customWidth="1"/>
    <col min="17" max="25" width="10.28515625" style="2" customWidth="1"/>
    <col min="26" max="26" width="14" style="2" customWidth="1"/>
    <col min="27" max="27" width="10.5703125" style="2" customWidth="1"/>
    <col min="28" max="32" width="10.28515625" style="2" customWidth="1"/>
    <col min="33" max="33" width="19.28515625" style="2" customWidth="1"/>
    <col min="34" max="34" width="15.5703125" style="2" customWidth="1"/>
    <col min="35" max="35" width="18.42578125" style="2" customWidth="1"/>
    <col min="36" max="36" width="12.7109375" style="2" customWidth="1"/>
    <col min="37" max="45" width="10.28515625" style="2" customWidth="1"/>
    <col min="46" max="46" width="13.5703125" style="2" customWidth="1"/>
    <col min="47" max="52" width="10.28515625" style="2" customWidth="1"/>
    <col min="53" max="53" width="13.140625" style="2" customWidth="1"/>
    <col min="54" max="54" width="10.28515625" style="2" customWidth="1"/>
    <col min="55" max="55" width="12.5703125" style="2" customWidth="1"/>
    <col min="56" max="65" width="10.28515625" style="2" customWidth="1"/>
    <col min="66" max="66" width="13.28515625" style="2" customWidth="1"/>
    <col min="67" max="72" width="10.28515625" style="2" customWidth="1"/>
    <col min="73" max="73" width="12.5703125" style="2" customWidth="1"/>
    <col min="74" max="74" width="11.42578125" style="2" customWidth="1"/>
    <col min="75" max="75" width="13.85546875" style="2" customWidth="1"/>
    <col min="76" max="76" width="13.140625" style="2" customWidth="1"/>
    <col min="77" max="82" width="10.28515625" style="2" customWidth="1"/>
    <col min="83" max="83" width="18.140625" style="2" customWidth="1"/>
    <col min="84" max="84" width="11.140625" style="2" customWidth="1"/>
    <col min="85" max="85" width="16.85546875" style="2" customWidth="1"/>
    <col min="86" max="92" width="10.28515625" style="2" customWidth="1"/>
    <col min="93" max="93" width="11.85546875" style="2" customWidth="1"/>
    <col min="94" max="94" width="12" style="2" customWidth="1"/>
    <col min="95" max="95" width="11.28515625" style="2" customWidth="1"/>
    <col min="96" max="96" width="13.140625" style="2" customWidth="1"/>
    <col min="97" max="102" width="10.28515625" style="2" customWidth="1"/>
    <col min="103" max="103" width="12" style="2" customWidth="1"/>
    <col min="104" max="104" width="12.140625" style="2" customWidth="1"/>
    <col min="105" max="105" width="11.85546875" style="2" customWidth="1"/>
    <col min="106" max="106" width="10.28515625" style="2" customWidth="1"/>
    <col min="107" max="111" width="9.140625" style="2" hidden="1" customWidth="1"/>
    <col min="112" max="16384" width="9.140625" style="2"/>
  </cols>
  <sheetData>
    <row r="1" spans="1:111" ht="29.25" customHeight="1" x14ac:dyDescent="0.2">
      <c r="A1" s="179" t="s">
        <v>289</v>
      </c>
      <c r="B1" s="179"/>
      <c r="C1" s="179"/>
      <c r="D1" s="179"/>
      <c r="E1" s="179"/>
      <c r="F1" s="153" t="s">
        <v>305</v>
      </c>
      <c r="G1" s="154"/>
      <c r="H1" s="154"/>
      <c r="I1" s="154"/>
      <c r="J1" s="154"/>
      <c r="K1" s="154"/>
      <c r="L1" s="154"/>
      <c r="M1" s="186" t="s">
        <v>306</v>
      </c>
      <c r="N1" s="179"/>
      <c r="O1" s="179"/>
      <c r="P1" s="153" t="s">
        <v>307</v>
      </c>
      <c r="Q1" s="154"/>
      <c r="R1" s="154"/>
      <c r="S1" s="154"/>
      <c r="T1" s="154"/>
      <c r="U1" s="154"/>
      <c r="V1" s="154"/>
      <c r="W1" s="155" t="s">
        <v>308</v>
      </c>
      <c r="X1" s="156"/>
      <c r="Y1" s="157"/>
      <c r="Z1" s="153" t="s">
        <v>309</v>
      </c>
      <c r="AA1" s="154"/>
      <c r="AB1" s="154"/>
      <c r="AC1" s="154"/>
      <c r="AD1" s="154"/>
      <c r="AE1" s="154"/>
      <c r="AF1" s="154"/>
      <c r="AG1" s="155" t="s">
        <v>317</v>
      </c>
      <c r="AH1" s="156"/>
      <c r="AI1" s="157"/>
      <c r="AJ1" s="153" t="s">
        <v>310</v>
      </c>
      <c r="AK1" s="154"/>
      <c r="AL1" s="154"/>
      <c r="AM1" s="154"/>
      <c r="AN1" s="154"/>
      <c r="AO1" s="154"/>
      <c r="AP1" s="154"/>
      <c r="AQ1" s="155" t="s">
        <v>318</v>
      </c>
      <c r="AR1" s="156"/>
      <c r="AS1" s="157"/>
      <c r="AT1" s="153" t="s">
        <v>311</v>
      </c>
      <c r="AU1" s="154"/>
      <c r="AV1" s="154"/>
      <c r="AW1" s="154"/>
      <c r="AX1" s="154"/>
      <c r="AY1" s="154"/>
      <c r="AZ1" s="154"/>
      <c r="BA1" s="155" t="s">
        <v>319</v>
      </c>
      <c r="BB1" s="156"/>
      <c r="BC1" s="157"/>
      <c r="BD1" s="153" t="s">
        <v>312</v>
      </c>
      <c r="BE1" s="154"/>
      <c r="BF1" s="154"/>
      <c r="BG1" s="154"/>
      <c r="BH1" s="154"/>
      <c r="BI1" s="154"/>
      <c r="BJ1" s="154"/>
      <c r="BK1" s="155" t="s">
        <v>320</v>
      </c>
      <c r="BL1" s="156"/>
      <c r="BM1" s="157"/>
      <c r="BN1" s="153" t="s">
        <v>313</v>
      </c>
      <c r="BO1" s="154"/>
      <c r="BP1" s="154"/>
      <c r="BQ1" s="154"/>
      <c r="BR1" s="154"/>
      <c r="BS1" s="154"/>
      <c r="BT1" s="154"/>
      <c r="BU1" s="155" t="s">
        <v>321</v>
      </c>
      <c r="BV1" s="156"/>
      <c r="BW1" s="157"/>
      <c r="BX1" s="153" t="s">
        <v>314</v>
      </c>
      <c r="BY1" s="154"/>
      <c r="BZ1" s="154"/>
      <c r="CA1" s="154"/>
      <c r="CB1" s="154"/>
      <c r="CC1" s="154"/>
      <c r="CD1" s="154"/>
      <c r="CE1" s="155" t="s">
        <v>322</v>
      </c>
      <c r="CF1" s="156"/>
      <c r="CG1" s="157"/>
      <c r="CH1" s="153" t="s">
        <v>315</v>
      </c>
      <c r="CI1" s="154"/>
      <c r="CJ1" s="154"/>
      <c r="CK1" s="154"/>
      <c r="CL1" s="154"/>
      <c r="CM1" s="154"/>
      <c r="CN1" s="154"/>
      <c r="CO1" s="155" t="s">
        <v>323</v>
      </c>
      <c r="CP1" s="156"/>
      <c r="CQ1" s="157"/>
      <c r="CR1" s="153" t="s">
        <v>316</v>
      </c>
      <c r="CS1" s="154"/>
      <c r="CT1" s="154"/>
      <c r="CU1" s="154"/>
      <c r="CV1" s="154"/>
      <c r="CW1" s="154"/>
      <c r="CX1" s="154"/>
      <c r="CY1" s="155" t="s">
        <v>324</v>
      </c>
      <c r="CZ1" s="156"/>
      <c r="DA1" s="157"/>
    </row>
    <row r="2" spans="1:111" ht="22.5" customHeight="1" x14ac:dyDescent="0.2">
      <c r="A2" s="179"/>
      <c r="B2" s="179"/>
      <c r="C2" s="179"/>
      <c r="D2" s="179"/>
      <c r="E2" s="179"/>
      <c r="F2" s="154"/>
      <c r="G2" s="154"/>
      <c r="H2" s="154"/>
      <c r="I2" s="154"/>
      <c r="J2" s="154"/>
      <c r="K2" s="154"/>
      <c r="L2" s="154"/>
      <c r="M2" s="179"/>
      <c r="N2" s="179"/>
      <c r="O2" s="179"/>
      <c r="P2" s="154"/>
      <c r="Q2" s="154"/>
      <c r="R2" s="154"/>
      <c r="S2" s="154"/>
      <c r="T2" s="154"/>
      <c r="U2" s="154"/>
      <c r="V2" s="154"/>
      <c r="W2" s="158"/>
      <c r="X2" s="159"/>
      <c r="Y2" s="160"/>
      <c r="Z2" s="154"/>
      <c r="AA2" s="154"/>
      <c r="AB2" s="154"/>
      <c r="AC2" s="154"/>
      <c r="AD2" s="154"/>
      <c r="AE2" s="154"/>
      <c r="AF2" s="154"/>
      <c r="AG2" s="158"/>
      <c r="AH2" s="159"/>
      <c r="AI2" s="160"/>
      <c r="AJ2" s="154"/>
      <c r="AK2" s="154"/>
      <c r="AL2" s="154"/>
      <c r="AM2" s="154"/>
      <c r="AN2" s="154"/>
      <c r="AO2" s="154"/>
      <c r="AP2" s="154"/>
      <c r="AQ2" s="158"/>
      <c r="AR2" s="159"/>
      <c r="AS2" s="160"/>
      <c r="AT2" s="154"/>
      <c r="AU2" s="154"/>
      <c r="AV2" s="154"/>
      <c r="AW2" s="154"/>
      <c r="AX2" s="154"/>
      <c r="AY2" s="154"/>
      <c r="AZ2" s="154"/>
      <c r="BA2" s="158"/>
      <c r="BB2" s="159"/>
      <c r="BC2" s="160"/>
      <c r="BD2" s="154"/>
      <c r="BE2" s="154"/>
      <c r="BF2" s="154"/>
      <c r="BG2" s="154"/>
      <c r="BH2" s="154"/>
      <c r="BI2" s="154"/>
      <c r="BJ2" s="154"/>
      <c r="BK2" s="158"/>
      <c r="BL2" s="159"/>
      <c r="BM2" s="160"/>
      <c r="BN2" s="154"/>
      <c r="BO2" s="154"/>
      <c r="BP2" s="154"/>
      <c r="BQ2" s="154"/>
      <c r="BR2" s="154"/>
      <c r="BS2" s="154"/>
      <c r="BT2" s="154"/>
      <c r="BU2" s="158"/>
      <c r="BV2" s="159"/>
      <c r="BW2" s="160"/>
      <c r="BX2" s="154"/>
      <c r="BY2" s="154"/>
      <c r="BZ2" s="154"/>
      <c r="CA2" s="154"/>
      <c r="CB2" s="154"/>
      <c r="CC2" s="154"/>
      <c r="CD2" s="154"/>
      <c r="CE2" s="158"/>
      <c r="CF2" s="159"/>
      <c r="CG2" s="160"/>
      <c r="CH2" s="154"/>
      <c r="CI2" s="154"/>
      <c r="CJ2" s="154"/>
      <c r="CK2" s="154"/>
      <c r="CL2" s="154"/>
      <c r="CM2" s="154"/>
      <c r="CN2" s="154"/>
      <c r="CO2" s="158"/>
      <c r="CP2" s="159"/>
      <c r="CQ2" s="160"/>
      <c r="CR2" s="154"/>
      <c r="CS2" s="154"/>
      <c r="CT2" s="154"/>
      <c r="CU2" s="154"/>
      <c r="CV2" s="154"/>
      <c r="CW2" s="154"/>
      <c r="CX2" s="154"/>
      <c r="CY2" s="158"/>
      <c r="CZ2" s="159"/>
      <c r="DA2" s="160"/>
      <c r="DB2" s="33"/>
      <c r="DC2" s="13" t="s">
        <v>50</v>
      </c>
      <c r="DD2" s="13" t="s">
        <v>49</v>
      </c>
      <c r="DE2" s="13" t="s">
        <v>48</v>
      </c>
      <c r="DF2" s="13" t="s">
        <v>47</v>
      </c>
      <c r="DG2" s="13" t="s">
        <v>46</v>
      </c>
    </row>
    <row r="3" spans="1:111" s="1" customFormat="1" ht="28.5" customHeight="1" x14ac:dyDescent="0.2">
      <c r="A3" s="106" t="s">
        <v>36</v>
      </c>
      <c r="B3" s="106" t="s">
        <v>37</v>
      </c>
      <c r="C3" s="106" t="s">
        <v>39</v>
      </c>
      <c r="D3" s="106" t="s">
        <v>38</v>
      </c>
      <c r="E3" s="106" t="s">
        <v>10</v>
      </c>
      <c r="F3" s="103" t="s">
        <v>10</v>
      </c>
      <c r="G3" s="103" t="s">
        <v>40</v>
      </c>
      <c r="H3" s="104" t="s">
        <v>41</v>
      </c>
      <c r="I3" s="103" t="s">
        <v>56</v>
      </c>
      <c r="J3" s="104" t="s">
        <v>42</v>
      </c>
      <c r="K3" s="103" t="s">
        <v>57</v>
      </c>
      <c r="L3" s="104" t="s">
        <v>43</v>
      </c>
      <c r="M3" s="106" t="s">
        <v>9</v>
      </c>
      <c r="N3" s="106" t="s">
        <v>81</v>
      </c>
      <c r="O3" s="106" t="s">
        <v>44</v>
      </c>
      <c r="P3" s="103" t="s">
        <v>10</v>
      </c>
      <c r="Q3" s="103" t="s">
        <v>40</v>
      </c>
      <c r="R3" s="104" t="s">
        <v>41</v>
      </c>
      <c r="S3" s="103" t="s">
        <v>56</v>
      </c>
      <c r="T3" s="104" t="s">
        <v>42</v>
      </c>
      <c r="U3" s="103" t="s">
        <v>57</v>
      </c>
      <c r="V3" s="104" t="s">
        <v>43</v>
      </c>
      <c r="W3" s="102" t="s">
        <v>9</v>
      </c>
      <c r="X3" s="102" t="s">
        <v>81</v>
      </c>
      <c r="Y3" s="102" t="s">
        <v>44</v>
      </c>
      <c r="Z3" s="103" t="s">
        <v>10</v>
      </c>
      <c r="AA3" s="103" t="s">
        <v>40</v>
      </c>
      <c r="AB3" s="104" t="s">
        <v>41</v>
      </c>
      <c r="AC3" s="103" t="s">
        <v>56</v>
      </c>
      <c r="AD3" s="104" t="s">
        <v>42</v>
      </c>
      <c r="AE3" s="103" t="s">
        <v>57</v>
      </c>
      <c r="AF3" s="104" t="s">
        <v>43</v>
      </c>
      <c r="AG3" s="102" t="s">
        <v>9</v>
      </c>
      <c r="AH3" s="102" t="s">
        <v>81</v>
      </c>
      <c r="AI3" s="102" t="s">
        <v>44</v>
      </c>
      <c r="AJ3" s="103" t="s">
        <v>10</v>
      </c>
      <c r="AK3" s="103" t="s">
        <v>40</v>
      </c>
      <c r="AL3" s="104" t="s">
        <v>41</v>
      </c>
      <c r="AM3" s="103" t="s">
        <v>56</v>
      </c>
      <c r="AN3" s="104" t="s">
        <v>42</v>
      </c>
      <c r="AO3" s="103" t="s">
        <v>57</v>
      </c>
      <c r="AP3" s="104" t="s">
        <v>43</v>
      </c>
      <c r="AQ3" s="102" t="s">
        <v>9</v>
      </c>
      <c r="AR3" s="102" t="s">
        <v>81</v>
      </c>
      <c r="AS3" s="102" t="s">
        <v>44</v>
      </c>
      <c r="AT3" s="103" t="s">
        <v>10</v>
      </c>
      <c r="AU3" s="103" t="s">
        <v>40</v>
      </c>
      <c r="AV3" s="104" t="s">
        <v>41</v>
      </c>
      <c r="AW3" s="103" t="s">
        <v>56</v>
      </c>
      <c r="AX3" s="104" t="s">
        <v>42</v>
      </c>
      <c r="AY3" s="103" t="s">
        <v>57</v>
      </c>
      <c r="AZ3" s="104" t="s">
        <v>43</v>
      </c>
      <c r="BA3" s="142" t="s">
        <v>9</v>
      </c>
      <c r="BB3" s="142" t="s">
        <v>81</v>
      </c>
      <c r="BC3" s="142" t="s">
        <v>44</v>
      </c>
      <c r="BD3" s="103" t="s">
        <v>10</v>
      </c>
      <c r="BE3" s="103" t="s">
        <v>40</v>
      </c>
      <c r="BF3" s="104" t="s">
        <v>41</v>
      </c>
      <c r="BG3" s="103" t="s">
        <v>56</v>
      </c>
      <c r="BH3" s="104" t="s">
        <v>42</v>
      </c>
      <c r="BI3" s="103" t="s">
        <v>57</v>
      </c>
      <c r="BJ3" s="104" t="s">
        <v>43</v>
      </c>
      <c r="BK3" s="102" t="s">
        <v>9</v>
      </c>
      <c r="BL3" s="102" t="s">
        <v>81</v>
      </c>
      <c r="BM3" s="102" t="s">
        <v>44</v>
      </c>
      <c r="BN3" s="103" t="s">
        <v>10</v>
      </c>
      <c r="BO3" s="103" t="s">
        <v>40</v>
      </c>
      <c r="BP3" s="104" t="s">
        <v>41</v>
      </c>
      <c r="BQ3" s="103" t="s">
        <v>56</v>
      </c>
      <c r="BR3" s="104" t="s">
        <v>42</v>
      </c>
      <c r="BS3" s="103" t="s">
        <v>57</v>
      </c>
      <c r="BT3" s="104" t="s">
        <v>43</v>
      </c>
      <c r="BU3" s="142" t="s">
        <v>9</v>
      </c>
      <c r="BV3" s="142" t="s">
        <v>81</v>
      </c>
      <c r="BW3" s="142" t="s">
        <v>44</v>
      </c>
      <c r="BX3" s="103" t="s">
        <v>10</v>
      </c>
      <c r="BY3" s="103" t="s">
        <v>40</v>
      </c>
      <c r="BZ3" s="104" t="s">
        <v>41</v>
      </c>
      <c r="CA3" s="103" t="s">
        <v>56</v>
      </c>
      <c r="CB3" s="104" t="s">
        <v>42</v>
      </c>
      <c r="CC3" s="103" t="s">
        <v>57</v>
      </c>
      <c r="CD3" s="104" t="s">
        <v>43</v>
      </c>
      <c r="CE3" s="102" t="s">
        <v>9</v>
      </c>
      <c r="CF3" s="102" t="s">
        <v>81</v>
      </c>
      <c r="CG3" s="102" t="s">
        <v>44</v>
      </c>
      <c r="CH3" s="103" t="s">
        <v>10</v>
      </c>
      <c r="CI3" s="103" t="s">
        <v>40</v>
      </c>
      <c r="CJ3" s="104" t="s">
        <v>41</v>
      </c>
      <c r="CK3" s="103" t="s">
        <v>56</v>
      </c>
      <c r="CL3" s="104" t="s">
        <v>42</v>
      </c>
      <c r="CM3" s="103" t="s">
        <v>57</v>
      </c>
      <c r="CN3" s="104" t="s">
        <v>43</v>
      </c>
      <c r="CO3" s="102" t="s">
        <v>9</v>
      </c>
      <c r="CP3" s="102" t="s">
        <v>81</v>
      </c>
      <c r="CQ3" s="102" t="s">
        <v>44</v>
      </c>
      <c r="CR3" s="103" t="s">
        <v>10</v>
      </c>
      <c r="CS3" s="103" t="s">
        <v>40</v>
      </c>
      <c r="CT3" s="104" t="s">
        <v>41</v>
      </c>
      <c r="CU3" s="103" t="s">
        <v>56</v>
      </c>
      <c r="CV3" s="104" t="s">
        <v>42</v>
      </c>
      <c r="CW3" s="103" t="s">
        <v>57</v>
      </c>
      <c r="CX3" s="104" t="s">
        <v>43</v>
      </c>
      <c r="CY3" s="102" t="s">
        <v>9</v>
      </c>
      <c r="CZ3" s="102" t="s">
        <v>81</v>
      </c>
      <c r="DA3" s="102" t="s">
        <v>44</v>
      </c>
      <c r="DB3" s="33"/>
      <c r="DC3" s="13" t="s">
        <v>59</v>
      </c>
      <c r="DD3" s="13" t="s">
        <v>60</v>
      </c>
      <c r="DE3" s="13" t="s">
        <v>61</v>
      </c>
      <c r="DF3" s="13" t="s">
        <v>62</v>
      </c>
      <c r="DG3" s="13" t="s">
        <v>63</v>
      </c>
    </row>
    <row r="4" spans="1:111" ht="66.75" customHeight="1" x14ac:dyDescent="0.2">
      <c r="A4" s="119">
        <v>6.01</v>
      </c>
      <c r="B4" s="86" t="s">
        <v>109</v>
      </c>
      <c r="C4" s="88" t="s">
        <v>129</v>
      </c>
      <c r="D4" s="89" t="s">
        <v>239</v>
      </c>
      <c r="E4" s="88" t="s">
        <v>127</v>
      </c>
      <c r="F4" s="120" t="s">
        <v>48</v>
      </c>
      <c r="G4" s="120" t="s">
        <v>60</v>
      </c>
      <c r="H4" s="118" t="str">
        <f>IFERROR(INDEX(Consequences,MATCH(G4,'Ratings Tables'!$A$5:$A$9,FALSE),MATCH(F4,'Ratings Tables'!$B$4:$F$4,FALSE)),"")</f>
        <v>High</v>
      </c>
      <c r="I4" s="120" t="s">
        <v>60</v>
      </c>
      <c r="J4" s="118" t="str">
        <f>IFERROR(INDEX(Consequences,MATCH(I4,'Ratings Tables'!$A$5:$A$9,FALSE),MATCH(F4,'Ratings Tables'!$B$4:$F$4,FALSE)),"")</f>
        <v>High</v>
      </c>
      <c r="K4" s="120" t="s">
        <v>59</v>
      </c>
      <c r="L4" s="118" t="str">
        <f>IFERROR(INDEX(Consequences,MATCH(K4,'Ratings Tables'!$A$5:$A$9,FALSE),MATCH(F4,'Ratings Tables'!$B$4:$F$4,FALSE)),"")</f>
        <v>Extreme</v>
      </c>
      <c r="M4" s="90" t="s">
        <v>160</v>
      </c>
      <c r="N4" s="90"/>
      <c r="O4" s="101"/>
      <c r="P4" s="84" t="s">
        <v>48</v>
      </c>
      <c r="Q4" s="84" t="s">
        <v>60</v>
      </c>
      <c r="R4" s="27" t="str">
        <f>IFERROR(INDEX(Consequences,MATCH(Q4,'Ratings Tables'!$A$5:$A$9,FALSE),MATCH(P4,'Ratings Tables'!$B$4:$F$4,FALSE)),"")</f>
        <v>High</v>
      </c>
      <c r="S4" s="84" t="s">
        <v>60</v>
      </c>
      <c r="T4" s="27" t="str">
        <f>IFERROR(INDEX(Consequences,MATCH(S4,'Ratings Tables'!$A$5:$A$9,FALSE),MATCH(P4,'Ratings Tables'!$B$4:$F$4,FALSE)),"")</f>
        <v>High</v>
      </c>
      <c r="U4" s="84" t="s">
        <v>59</v>
      </c>
      <c r="V4" s="27" t="str">
        <f>IFERROR(INDEX(Consequences,MATCH(U4,'Ratings Tables'!$A$5:$A$9,FALSE),MATCH(P4,'Ratings Tables'!$B$4:$F$4,FALSE)),"")</f>
        <v>Extreme</v>
      </c>
      <c r="W4" s="114"/>
      <c r="X4" s="114"/>
      <c r="Y4" s="114" t="s">
        <v>402</v>
      </c>
      <c r="Z4" s="84" t="s">
        <v>48</v>
      </c>
      <c r="AA4" s="84" t="s">
        <v>60</v>
      </c>
      <c r="AB4" s="27" t="str">
        <f>IFERROR(INDEX(Consequences,MATCH(AA4,'Ratings Tables'!$A$5:$A$9,FALSE),MATCH(Z4,'Ratings Tables'!$B$4:$F$4,FALSE)),"")</f>
        <v>High</v>
      </c>
      <c r="AC4" s="84" t="s">
        <v>60</v>
      </c>
      <c r="AD4" s="27" t="str">
        <f>IFERROR(INDEX(Consequences,MATCH(AC4,'Ratings Tables'!$A$5:$A$9,FALSE),MATCH(Z4,'Ratings Tables'!$B$4:$F$4,FALSE)),"")</f>
        <v>High</v>
      </c>
      <c r="AE4" s="84" t="s">
        <v>59</v>
      </c>
      <c r="AF4" s="27" t="str">
        <f>IFERROR(INDEX(Consequences,MATCH(AE4,'Ratings Tables'!$A$5:$A$9,FALSE),MATCH(Z4,'Ratings Tables'!$B$4:$F$4,FALSE)),"")</f>
        <v>Extreme</v>
      </c>
      <c r="AG4" s="111" t="s">
        <v>459</v>
      </c>
      <c r="AH4" s="111" t="s">
        <v>460</v>
      </c>
      <c r="AI4" s="111"/>
      <c r="AJ4" s="84" t="s">
        <v>48</v>
      </c>
      <c r="AK4" s="84" t="s">
        <v>60</v>
      </c>
      <c r="AL4" s="27" t="str">
        <f>IFERROR(INDEX(Consequences,MATCH(AK4,'Ratings Tables'!$A$5:$A$9,FALSE),MATCH(AJ4,'Ratings Tables'!$B$4:$F$4,FALSE)),"")</f>
        <v>High</v>
      </c>
      <c r="AM4" s="84" t="s">
        <v>60</v>
      </c>
      <c r="AN4" s="27" t="str">
        <f>IFERROR(INDEX(Consequences,MATCH(AM4,'Ratings Tables'!$A$5:$A$9,FALSE),MATCH(AJ4,'Ratings Tables'!$B$4:$F$4,FALSE)),"")</f>
        <v>High</v>
      </c>
      <c r="AO4" s="84" t="s">
        <v>59</v>
      </c>
      <c r="AP4" s="27" t="str">
        <f>IFERROR(INDEX(Consequences,MATCH(AO4,'Ratings Tables'!$A$5:$A$9,FALSE),MATCH(AJ4,'Ratings Tables'!$B$4:$F$4,FALSE)),"")</f>
        <v>Extreme</v>
      </c>
      <c r="AQ4" s="127"/>
      <c r="AR4" s="127" t="s">
        <v>508</v>
      </c>
      <c r="AS4" s="127"/>
      <c r="AT4" s="120" t="s">
        <v>48</v>
      </c>
      <c r="AU4" s="120" t="s">
        <v>60</v>
      </c>
      <c r="AV4" s="118" t="str">
        <f>IFERROR(INDEX(Consequences,MATCH(AU4,'[5]Ratings Tables'!$A$5:$A$9,FALSE),MATCH(AT4,'[5]Ratings Tables'!$B$4:$F$4,FALSE)),"")</f>
        <v>High</v>
      </c>
      <c r="AW4" s="120" t="s">
        <v>60</v>
      </c>
      <c r="AX4" s="118" t="str">
        <f>IFERROR(INDEX(Consequences,MATCH(AW4,'[5]Ratings Tables'!$A$5:$A$9,FALSE),MATCH(AT4,'[5]Ratings Tables'!$B$4:$F$4,FALSE)),"")</f>
        <v>High</v>
      </c>
      <c r="AY4" s="120" t="s">
        <v>59</v>
      </c>
      <c r="AZ4" s="118" t="str">
        <f>IFERROR(INDEX(Consequences,MATCH(AY4,'[5]Ratings Tables'!$A$5:$A$9,FALSE),MATCH(AT4,'[5]Ratings Tables'!$B$4:$F$4,FALSE)),"")</f>
        <v>Extreme</v>
      </c>
      <c r="BA4" s="111" t="s">
        <v>549</v>
      </c>
      <c r="BB4" s="111" t="s">
        <v>550</v>
      </c>
      <c r="BC4" s="111"/>
      <c r="BD4" s="120" t="s">
        <v>47</v>
      </c>
      <c r="BE4" s="84" t="s">
        <v>60</v>
      </c>
      <c r="BF4" s="118" t="str">
        <f>IFERROR(INDEX(Consequences,MATCH(BE4,'Ratings Tables'!$A$5:$A$9,FALSE),MATCH(BD4,'Ratings Tables'!$B$4:$F$4,FALSE)),"")</f>
        <v>Extreme</v>
      </c>
      <c r="BG4" s="84" t="s">
        <v>60</v>
      </c>
      <c r="BH4" s="118" t="str">
        <f>IFERROR(INDEX(Consequences,MATCH(BG4,'Ratings Tables'!$A$5:$A$9,FALSE),MATCH(BD4,'Ratings Tables'!$B$4:$F$4,FALSE)),"")</f>
        <v>Extreme</v>
      </c>
      <c r="BI4" s="84" t="s">
        <v>59</v>
      </c>
      <c r="BJ4" s="27" t="str">
        <f>IFERROR(INDEX(Consequences,MATCH(BI4,'Ratings Tables'!$A$5:$A$9,FALSE),MATCH(BD4,'Ratings Tables'!$B$4:$F$4,FALSE)),"")</f>
        <v>Extreme</v>
      </c>
      <c r="BK4" s="114"/>
      <c r="BL4" s="114"/>
      <c r="BM4" s="114" t="s">
        <v>574</v>
      </c>
      <c r="BN4" s="152"/>
      <c r="BO4" s="152"/>
      <c r="BP4" s="152" t="s">
        <v>299</v>
      </c>
      <c r="BQ4" s="120"/>
      <c r="BR4" s="152" t="s">
        <v>299</v>
      </c>
      <c r="BS4" s="120"/>
      <c r="BT4" s="152" t="s">
        <v>299</v>
      </c>
      <c r="BU4" s="111"/>
      <c r="BV4" s="111"/>
      <c r="BW4" s="111" t="s">
        <v>725</v>
      </c>
      <c r="BX4" s="120" t="s">
        <v>47</v>
      </c>
      <c r="BY4" s="84" t="s">
        <v>60</v>
      </c>
      <c r="BZ4" s="118" t="str">
        <f>IFERROR(INDEX(Consequences,MATCH(BY4,'Ratings Tables'!$A$5:$A$9,FALSE),MATCH(BX4,'Ratings Tables'!$B$4:$F$4,FALSE)),"")</f>
        <v>Extreme</v>
      </c>
      <c r="CA4" s="84" t="s">
        <v>60</v>
      </c>
      <c r="CB4" s="118" t="str">
        <f>IFERROR(INDEX(Consequences,MATCH(CA4,'Ratings Tables'!$A$5:$A$9,FALSE),MATCH(BX4,'Ratings Tables'!$B$4:$F$4,FALSE)),"")</f>
        <v>Extreme</v>
      </c>
      <c r="CC4" s="84" t="s">
        <v>59</v>
      </c>
      <c r="CD4" s="27" t="str">
        <f>IFERROR(INDEX(Consequences,MATCH(CC4,'Ratings Tables'!$A$5:$A$9,FALSE),MATCH(BX4,'Ratings Tables'!$B$4:$F$4,FALSE)),"")</f>
        <v>Extreme</v>
      </c>
      <c r="CE4" s="114" t="s">
        <v>635</v>
      </c>
      <c r="CF4" s="114"/>
      <c r="CG4" s="114" t="s">
        <v>608</v>
      </c>
      <c r="CH4" s="120" t="s">
        <v>49</v>
      </c>
      <c r="CI4" s="120" t="s">
        <v>62</v>
      </c>
      <c r="CJ4" s="149" t="str">
        <f>IFERROR(INDEX(Consequences,MATCH(CI4,'Ratings Tables'!$A$5:$A$9,FALSE),MATCH(CH4,'Ratings Tables'!$B$4:$F$4,FALSE)),"")</f>
        <v>Low</v>
      </c>
      <c r="CK4" s="120" t="s">
        <v>61</v>
      </c>
      <c r="CL4" s="118" t="str">
        <f>IFERROR(INDEX(Consequences,MATCH(CK4,'Ratings Tables'!$A$5:$A$9,FALSE),MATCH(CH4,'Ratings Tables'!$B$4:$F$4,FALSE)),"")</f>
        <v>Medium</v>
      </c>
      <c r="CM4" s="120" t="s">
        <v>59</v>
      </c>
      <c r="CN4" s="118" t="str">
        <f>IFERROR(INDEX(Consequences,MATCH(CM4,'Ratings Tables'!$A$5:$A$9,FALSE),MATCH(CH4,'Ratings Tables'!$B$4:$F$4,FALSE)),"")</f>
        <v>High</v>
      </c>
      <c r="CO4" s="114"/>
      <c r="CP4" s="114"/>
      <c r="CQ4" s="114"/>
      <c r="CR4" s="84" t="s">
        <v>48</v>
      </c>
      <c r="CS4" s="84" t="s">
        <v>60</v>
      </c>
      <c r="CT4" s="27" t="str">
        <f>IFERROR(INDEX(Consequences,MATCH(CS4,'Ratings Tables'!$A$5:$A$9,FALSE),MATCH(CR4,'Ratings Tables'!$B$4:$F$4,FALSE)),"")</f>
        <v>High</v>
      </c>
      <c r="CU4" s="84" t="s">
        <v>60</v>
      </c>
      <c r="CV4" s="27" t="str">
        <f>IFERROR(INDEX(Consequences,MATCH(CU4,'Ratings Tables'!$A$5:$A$9,FALSE),MATCH(CR4,'Ratings Tables'!$B$4:$F$4,FALSE)),"")</f>
        <v>High</v>
      </c>
      <c r="CW4" s="84" t="s">
        <v>59</v>
      </c>
      <c r="CX4" s="27" t="str">
        <f>IFERROR(INDEX(Consequences,MATCH(CW4,'Ratings Tables'!$A$5:$A$9,FALSE),MATCH(CR4,'Ratings Tables'!$B$4:$F$4,FALSE)),"")</f>
        <v>Extreme</v>
      </c>
      <c r="CY4" s="111" t="s">
        <v>687</v>
      </c>
      <c r="CZ4" s="111"/>
      <c r="DA4" s="111"/>
      <c r="DB4" s="44"/>
      <c r="DC4" s="13" t="s">
        <v>109</v>
      </c>
      <c r="DD4" s="13" t="s">
        <v>204</v>
      </c>
      <c r="DE4" s="13" t="s">
        <v>55</v>
      </c>
      <c r="DF4" s="13"/>
      <c r="DG4" s="13"/>
    </row>
    <row r="5" spans="1:111" ht="70.5" customHeight="1" x14ac:dyDescent="0.2">
      <c r="A5" s="119">
        <v>6.02</v>
      </c>
      <c r="B5" s="86" t="s">
        <v>109</v>
      </c>
      <c r="C5" s="88" t="s">
        <v>65</v>
      </c>
      <c r="D5" s="89" t="s">
        <v>83</v>
      </c>
      <c r="E5" s="88" t="s">
        <v>240</v>
      </c>
      <c r="F5" s="120" t="s">
        <v>48</v>
      </c>
      <c r="G5" s="120" t="s">
        <v>60</v>
      </c>
      <c r="H5" s="118" t="str">
        <f>IFERROR(INDEX(Consequences,MATCH(G5,'Ratings Tables'!$A$5:$A$9,FALSE),MATCH(F5,'Ratings Tables'!$B$4:$F$4,FALSE)),"")</f>
        <v>High</v>
      </c>
      <c r="I5" s="120" t="s">
        <v>60</v>
      </c>
      <c r="J5" s="118" t="str">
        <f>IFERROR(INDEX(Consequences,MATCH(I5,'Ratings Tables'!$A$5:$A$9,FALSE),MATCH(F5,'Ratings Tables'!$B$4:$F$4,FALSE)),"")</f>
        <v>High</v>
      </c>
      <c r="K5" s="120" t="s">
        <v>59</v>
      </c>
      <c r="L5" s="118" t="str">
        <f>IFERROR(INDEX(Consequences,MATCH(K5,'Ratings Tables'!$A$5:$A$9,FALSE),MATCH(F5,'Ratings Tables'!$B$4:$F$4,FALSE)),"")</f>
        <v>Extreme</v>
      </c>
      <c r="M5" s="90"/>
      <c r="N5" s="90" t="s">
        <v>242</v>
      </c>
      <c r="O5" s="88" t="s">
        <v>241</v>
      </c>
      <c r="P5" s="84" t="s">
        <v>48</v>
      </c>
      <c r="Q5" s="84" t="s">
        <v>60</v>
      </c>
      <c r="R5" s="27" t="str">
        <f>IFERROR(INDEX(Consequences,MATCH(Q5,'Ratings Tables'!$A$5:$A$9,FALSE),MATCH(P5,'Ratings Tables'!$B$4:$F$4,FALSE)),"")</f>
        <v>High</v>
      </c>
      <c r="S5" s="84" t="s">
        <v>60</v>
      </c>
      <c r="T5" s="27" t="str">
        <f>IFERROR(INDEX(Consequences,MATCH(S5,'Ratings Tables'!$A$5:$A$9,FALSE),MATCH(P5,'Ratings Tables'!$B$4:$F$4,FALSE)),"")</f>
        <v>High</v>
      </c>
      <c r="U5" s="84" t="s">
        <v>59</v>
      </c>
      <c r="V5" s="27" t="str">
        <f>IFERROR(INDEX(Consequences,MATCH(U5,'Ratings Tables'!$A$5:$A$9,FALSE),MATCH(P5,'Ratings Tables'!$B$4:$F$4,FALSE)),"")</f>
        <v>Extreme</v>
      </c>
      <c r="W5" s="114" t="s">
        <v>403</v>
      </c>
      <c r="X5" s="114"/>
      <c r="Y5" s="114"/>
      <c r="Z5" s="84" t="s">
        <v>48</v>
      </c>
      <c r="AA5" s="84" t="s">
        <v>60</v>
      </c>
      <c r="AB5" s="27" t="str">
        <f>IFERROR(INDEX(Consequences,MATCH(AA5,'Ratings Tables'!$A$5:$A$9,FALSE),MATCH(Z5,'Ratings Tables'!$B$4:$F$4,FALSE)),"")</f>
        <v>High</v>
      </c>
      <c r="AC5" s="84" t="s">
        <v>60</v>
      </c>
      <c r="AD5" s="27" t="str">
        <f>IFERROR(INDEX(Consequences,MATCH(AC5,'Ratings Tables'!$A$5:$A$9,FALSE),MATCH(Z5,'Ratings Tables'!$B$4:$F$4,FALSE)),"")</f>
        <v>High</v>
      </c>
      <c r="AE5" s="84" t="s">
        <v>59</v>
      </c>
      <c r="AF5" s="27" t="str">
        <f>IFERROR(INDEX(Consequences,MATCH(AE5,'Ratings Tables'!$A$5:$A$9,FALSE),MATCH(Z5,'Ratings Tables'!$B$4:$F$4,FALSE)),"")</f>
        <v>Extreme</v>
      </c>
      <c r="AG5" s="111" t="s">
        <v>461</v>
      </c>
      <c r="AH5" s="111" t="s">
        <v>462</v>
      </c>
      <c r="AI5" s="111" t="s">
        <v>463</v>
      </c>
      <c r="AJ5" s="84" t="s">
        <v>48</v>
      </c>
      <c r="AK5" s="84" t="s">
        <v>60</v>
      </c>
      <c r="AL5" s="27" t="str">
        <f>IFERROR(INDEX(Consequences,MATCH(AK5,'Ratings Tables'!$A$5:$A$9,FALSE),MATCH(AJ5,'Ratings Tables'!$B$4:$F$4,FALSE)),"")</f>
        <v>High</v>
      </c>
      <c r="AM5" s="84" t="s">
        <v>60</v>
      </c>
      <c r="AN5" s="27" t="str">
        <f>IFERROR(INDEX(Consequences,MATCH(AM5,'Ratings Tables'!$A$5:$A$9,FALSE),MATCH(AJ5,'Ratings Tables'!$B$4:$F$4,FALSE)),"")</f>
        <v>High</v>
      </c>
      <c r="AO5" s="84" t="s">
        <v>59</v>
      </c>
      <c r="AP5" s="27" t="str">
        <f>IFERROR(INDEX(Consequences,MATCH(AO5,'Ratings Tables'!$A$5:$A$9,FALSE),MATCH(AJ5,'Ratings Tables'!$B$4:$F$4,FALSE)),"")</f>
        <v>Extreme</v>
      </c>
      <c r="AQ5" s="127"/>
      <c r="AR5" s="127"/>
      <c r="AS5" s="127" t="s">
        <v>509</v>
      </c>
      <c r="AT5" s="120" t="s">
        <v>48</v>
      </c>
      <c r="AU5" s="120" t="s">
        <v>60</v>
      </c>
      <c r="AV5" s="118" t="str">
        <f>IFERROR(INDEX(Consequences,MATCH(AU5,'[5]Ratings Tables'!$A$5:$A$9,FALSE),MATCH(AT5,'[5]Ratings Tables'!$B$4:$F$4,FALSE)),"")</f>
        <v>High</v>
      </c>
      <c r="AW5" s="120" t="s">
        <v>60</v>
      </c>
      <c r="AX5" s="118" t="str">
        <f>IFERROR(INDEX(Consequences,MATCH(AW5,'[5]Ratings Tables'!$A$5:$A$9,FALSE),MATCH(AT5,'[5]Ratings Tables'!$B$4:$F$4,FALSE)),"")</f>
        <v>High</v>
      </c>
      <c r="AY5" s="120" t="s">
        <v>59</v>
      </c>
      <c r="AZ5" s="118" t="str">
        <f>IFERROR(INDEX(Consequences,MATCH(AY5,'[5]Ratings Tables'!$A$5:$A$9,FALSE),MATCH(AT5,'[5]Ratings Tables'!$B$4:$F$4,FALSE)),"")</f>
        <v>Extreme</v>
      </c>
      <c r="BA5" s="111"/>
      <c r="BB5" s="111" t="s">
        <v>551</v>
      </c>
      <c r="BC5" s="111"/>
      <c r="BD5" s="84" t="s">
        <v>48</v>
      </c>
      <c r="BE5" s="84" t="s">
        <v>60</v>
      </c>
      <c r="BF5" s="27" t="str">
        <f>IFERROR(INDEX(Consequences,MATCH(BE5,'Ratings Tables'!$A$5:$A$9,FALSE),MATCH(BD5,'Ratings Tables'!$B$4:$F$4,FALSE)),"")</f>
        <v>High</v>
      </c>
      <c r="BG5" s="84" t="s">
        <v>60</v>
      </c>
      <c r="BH5" s="27" t="str">
        <f>IFERROR(INDEX(Consequences,MATCH(BG5,'Ratings Tables'!$A$5:$A$9,FALSE),MATCH(BD5,'Ratings Tables'!$B$4:$F$4,FALSE)),"")</f>
        <v>High</v>
      </c>
      <c r="BI5" s="84" t="s">
        <v>59</v>
      </c>
      <c r="BJ5" s="27" t="str">
        <f>IFERROR(INDEX(Consequences,MATCH(BI5,'Ratings Tables'!$A$5:$A$9,FALSE),MATCH(BD5,'Ratings Tables'!$B$4:$F$4,FALSE)),"")</f>
        <v>Extreme</v>
      </c>
      <c r="BK5" s="114" t="s">
        <v>575</v>
      </c>
      <c r="BL5" s="114"/>
      <c r="BM5" s="114"/>
      <c r="BN5" s="120" t="s">
        <v>50</v>
      </c>
      <c r="BO5" s="120" t="s">
        <v>60</v>
      </c>
      <c r="BP5" s="149" t="str">
        <f>IFERROR(INDEX(Consequences,MATCH(BO5,'[7]Ratings Tables'!$A$5:$A$9,FALSE),MATCH(BN5,'[7]Ratings Tables'!$B$4:$F$4,FALSE)),"")</f>
        <v>Low</v>
      </c>
      <c r="BQ5" s="120" t="s">
        <v>60</v>
      </c>
      <c r="BR5" s="149" t="str">
        <f>IFERROR(INDEX(Consequences,MATCH(BQ5,'[7]Ratings Tables'!$A$5:$A$9,FALSE),MATCH(BN5,'[7]Ratings Tables'!$B$4:$F$4,FALSE)),"")</f>
        <v>Low</v>
      </c>
      <c r="BS5" s="120" t="s">
        <v>60</v>
      </c>
      <c r="BT5" s="149" t="str">
        <f>IFERROR(INDEX(Consequences,MATCH(BS5,'[7]Ratings Tables'!$A$5:$A$9,FALSE),MATCH(BN5,'[7]Ratings Tables'!$B$4:$F$4,FALSE)),"")</f>
        <v>Low</v>
      </c>
      <c r="BU5" s="111" t="s">
        <v>606</v>
      </c>
      <c r="BV5" s="111" t="s">
        <v>588</v>
      </c>
      <c r="BW5" s="111" t="s">
        <v>601</v>
      </c>
      <c r="BX5" s="120" t="s">
        <v>47</v>
      </c>
      <c r="BY5" s="84" t="s">
        <v>60</v>
      </c>
      <c r="BZ5" s="118" t="str">
        <f>IFERROR(INDEX(Consequences,MATCH(BY5,'Ratings Tables'!$A$5:$A$9,FALSE),MATCH(BX5,'Ratings Tables'!$B$4:$F$4,FALSE)),"")</f>
        <v>Extreme</v>
      </c>
      <c r="CA5" s="84" t="s">
        <v>60</v>
      </c>
      <c r="CB5" s="118" t="str">
        <f>IFERROR(INDEX(Consequences,MATCH(CA5,'Ratings Tables'!$A$5:$A$9,FALSE),MATCH(BX5,'Ratings Tables'!$B$4:$F$4,FALSE)),"")</f>
        <v>Extreme</v>
      </c>
      <c r="CC5" s="84" t="s">
        <v>59</v>
      </c>
      <c r="CD5" s="27" t="str">
        <f>IFERROR(INDEX(Consequences,MATCH(CC5,'Ratings Tables'!$A$5:$A$9,FALSE),MATCH(BX5,'Ratings Tables'!$B$4:$F$4,FALSE)),"")</f>
        <v>Extreme</v>
      </c>
      <c r="CE5" s="114" t="s">
        <v>635</v>
      </c>
      <c r="CF5" s="114"/>
      <c r="CG5" s="114" t="s">
        <v>608</v>
      </c>
      <c r="CH5" s="84" t="s">
        <v>48</v>
      </c>
      <c r="CI5" s="84" t="s">
        <v>60</v>
      </c>
      <c r="CJ5" s="27" t="str">
        <f>IFERROR(INDEX(Consequences,MATCH(CI5,'Ratings Tables'!$A$5:$A$9,FALSE),MATCH(CH5,'Ratings Tables'!$B$4:$F$4,FALSE)),"")</f>
        <v>High</v>
      </c>
      <c r="CK5" s="120" t="s">
        <v>59</v>
      </c>
      <c r="CL5" s="118" t="str">
        <f>IFERROR(INDEX(Consequences,MATCH(CK5,'Ratings Tables'!$A$5:$A$9,FALSE),MATCH(CH5,'Ratings Tables'!$B$4:$F$4,FALSE)),"")</f>
        <v>Extreme</v>
      </c>
      <c r="CM5" s="84" t="s">
        <v>59</v>
      </c>
      <c r="CN5" s="27" t="str">
        <f>IFERROR(INDEX(Consequences,MATCH(CM5,'Ratings Tables'!$A$5:$A$9,FALSE),MATCH(CH5,'Ratings Tables'!$B$4:$F$4,FALSE)),"")</f>
        <v>Extreme</v>
      </c>
      <c r="CO5" s="114" t="s">
        <v>668</v>
      </c>
      <c r="CP5" s="114"/>
      <c r="CQ5" s="114"/>
      <c r="CR5" s="84" t="s">
        <v>48</v>
      </c>
      <c r="CS5" s="84" t="s">
        <v>60</v>
      </c>
      <c r="CT5" s="27" t="str">
        <f>IFERROR(INDEX(Consequences,MATCH(CS5,'Ratings Tables'!$A$5:$A$9,FALSE),MATCH(CR5,'Ratings Tables'!$B$4:$F$4,FALSE)),"")</f>
        <v>High</v>
      </c>
      <c r="CU5" s="84" t="s">
        <v>60</v>
      </c>
      <c r="CV5" s="27" t="str">
        <f>IFERROR(INDEX(Consequences,MATCH(CU5,'Ratings Tables'!$A$5:$A$9,FALSE),MATCH(CR5,'Ratings Tables'!$B$4:$F$4,FALSE)),"")</f>
        <v>High</v>
      </c>
      <c r="CW5" s="84" t="s">
        <v>59</v>
      </c>
      <c r="CX5" s="27" t="str">
        <f>IFERROR(INDEX(Consequences,MATCH(CW5,'Ratings Tables'!$A$5:$A$9,FALSE),MATCH(CR5,'Ratings Tables'!$B$4:$F$4,FALSE)),"")</f>
        <v>Extreme</v>
      </c>
      <c r="CY5" s="111" t="s">
        <v>688</v>
      </c>
      <c r="CZ5" s="111"/>
      <c r="DA5" s="111"/>
    </row>
    <row r="6" spans="1:111" ht="93.75" customHeight="1" x14ac:dyDescent="0.2">
      <c r="A6" s="119">
        <v>6.03</v>
      </c>
      <c r="B6" s="86" t="s">
        <v>204</v>
      </c>
      <c r="C6" s="88" t="s">
        <v>125</v>
      </c>
      <c r="D6" s="89" t="s">
        <v>700</v>
      </c>
      <c r="E6" s="88" t="s">
        <v>245</v>
      </c>
      <c r="F6" s="120" t="s">
        <v>47</v>
      </c>
      <c r="G6" s="120" t="s">
        <v>60</v>
      </c>
      <c r="H6" s="118" t="str">
        <f>IFERROR(INDEX(Consequences,MATCH(G6,'Ratings Tables'!$A$5:$A$9,FALSE),MATCH(F6,'Ratings Tables'!$B$4:$F$4,FALSE)),"")</f>
        <v>Extreme</v>
      </c>
      <c r="I6" s="120" t="s">
        <v>60</v>
      </c>
      <c r="J6" s="118" t="str">
        <f>IFERROR(INDEX(Consequences,MATCH(I6,'Ratings Tables'!$A$5:$A$9,FALSE),MATCH(F6,'Ratings Tables'!$B$4:$F$4,FALSE)),"")</f>
        <v>Extreme</v>
      </c>
      <c r="K6" s="120" t="s">
        <v>60</v>
      </c>
      <c r="L6" s="118" t="str">
        <f>IFERROR(INDEX(Consequences,MATCH(K6,'Ratings Tables'!$A$5:$A$9,FALSE),MATCH(F6,'Ratings Tables'!$B$4:$F$4,FALSE)),"")</f>
        <v>Extreme</v>
      </c>
      <c r="M6" s="90" t="s">
        <v>695</v>
      </c>
      <c r="N6" s="90" t="s">
        <v>35</v>
      </c>
      <c r="O6" s="101"/>
      <c r="P6" s="84" t="s">
        <v>47</v>
      </c>
      <c r="Q6" s="84" t="s">
        <v>60</v>
      </c>
      <c r="R6" s="27" t="str">
        <f>IFERROR(INDEX(Consequences,MATCH(Q6,'Ratings Tables'!$A$5:$A$9,FALSE),MATCH(P6,'Ratings Tables'!$B$4:$F$4,FALSE)),"")</f>
        <v>Extreme</v>
      </c>
      <c r="S6" s="84" t="s">
        <v>60</v>
      </c>
      <c r="T6" s="27" t="str">
        <f>IFERROR(INDEX(Consequences,MATCH(S6,'Ratings Tables'!$A$5:$A$9,FALSE),MATCH(P6,'Ratings Tables'!$B$4:$F$4,FALSE)),"")</f>
        <v>Extreme</v>
      </c>
      <c r="U6" s="84" t="s">
        <v>60</v>
      </c>
      <c r="V6" s="27" t="str">
        <f>IFERROR(INDEX(Consequences,MATCH(U6,'Ratings Tables'!$A$5:$A$9,FALSE),MATCH(P6,'Ratings Tables'!$B$4:$F$4,FALSE)),"")</f>
        <v>Extreme</v>
      </c>
      <c r="W6" s="114"/>
      <c r="X6" s="114"/>
      <c r="Y6" s="114" t="s">
        <v>404</v>
      </c>
      <c r="Z6" s="84" t="s">
        <v>47</v>
      </c>
      <c r="AA6" s="84" t="s">
        <v>60</v>
      </c>
      <c r="AB6" s="27" t="str">
        <f>IFERROR(INDEX(Consequences,MATCH(AA6,'Ratings Tables'!$A$5:$A$9,FALSE),MATCH(Z6,'Ratings Tables'!$B$4:$F$4,FALSE)),"")</f>
        <v>Extreme</v>
      </c>
      <c r="AC6" s="84" t="s">
        <v>60</v>
      </c>
      <c r="AD6" s="27" t="str">
        <f>IFERROR(INDEX(Consequences,MATCH(AC6,'Ratings Tables'!$A$5:$A$9,FALSE),MATCH(Z6,'Ratings Tables'!$B$4:$F$4,FALSE)),"")</f>
        <v>Extreme</v>
      </c>
      <c r="AE6" s="84" t="s">
        <v>60</v>
      </c>
      <c r="AF6" s="27" t="str">
        <f>IFERROR(INDEX(Consequences,MATCH(AE6,'Ratings Tables'!$A$5:$A$9,FALSE),MATCH(Z6,'Ratings Tables'!$B$4:$F$4,FALSE)),"")</f>
        <v>Extreme</v>
      </c>
      <c r="AG6" s="111" t="s">
        <v>464</v>
      </c>
      <c r="AH6" s="111" t="s">
        <v>465</v>
      </c>
      <c r="AI6" s="111" t="s">
        <v>466</v>
      </c>
      <c r="AJ6" s="84" t="s">
        <v>47</v>
      </c>
      <c r="AK6" s="84" t="s">
        <v>60</v>
      </c>
      <c r="AL6" s="27" t="str">
        <f>IFERROR(INDEX(Consequences,MATCH(AK6,'Ratings Tables'!$A$5:$A$9,FALSE),MATCH(AJ6,'Ratings Tables'!$B$4:$F$4,FALSE)),"")</f>
        <v>Extreme</v>
      </c>
      <c r="AM6" s="84" t="s">
        <v>60</v>
      </c>
      <c r="AN6" s="27" t="str">
        <f>IFERROR(INDEX(Consequences,MATCH(AM6,'Ratings Tables'!$A$5:$A$9,FALSE),MATCH(AJ6,'Ratings Tables'!$B$4:$F$4,FALSE)),"")</f>
        <v>Extreme</v>
      </c>
      <c r="AO6" s="84" t="s">
        <v>60</v>
      </c>
      <c r="AP6" s="27" t="str">
        <f>IFERROR(INDEX(Consequences,MATCH(AO6,'Ratings Tables'!$A$5:$A$9,FALSE),MATCH(AJ6,'Ratings Tables'!$B$4:$F$4,FALSE)),"")</f>
        <v>Extreme</v>
      </c>
      <c r="AQ6" s="105"/>
      <c r="AR6" s="105"/>
      <c r="AS6" s="105"/>
      <c r="AT6" s="120" t="s">
        <v>47</v>
      </c>
      <c r="AU6" s="120" t="s">
        <v>60</v>
      </c>
      <c r="AV6" s="118" t="str">
        <f>IFERROR(INDEX(Consequences,MATCH(AU6,'[5]Ratings Tables'!$A$5:$A$9,FALSE),MATCH(AT6,'[5]Ratings Tables'!$B$4:$F$4,FALSE)),"")</f>
        <v>Extreme</v>
      </c>
      <c r="AW6" s="120" t="s">
        <v>60</v>
      </c>
      <c r="AX6" s="118" t="str">
        <f>IFERROR(INDEX(Consequences,MATCH(AW6,'[5]Ratings Tables'!$A$5:$A$9,FALSE),MATCH(AT6,'[5]Ratings Tables'!$B$4:$F$4,FALSE)),"")</f>
        <v>Extreme</v>
      </c>
      <c r="AY6" s="120" t="s">
        <v>60</v>
      </c>
      <c r="AZ6" s="118" t="str">
        <f>IFERROR(INDEX(Consequences,MATCH(AY6,'[5]Ratings Tables'!$A$5:$A$9,FALSE),MATCH(AT6,'[5]Ratings Tables'!$B$4:$F$4,FALSE)),"")</f>
        <v>Extreme</v>
      </c>
      <c r="BA6" s="111"/>
      <c r="BB6" s="111" t="s">
        <v>552</v>
      </c>
      <c r="BC6" s="111" t="s">
        <v>553</v>
      </c>
      <c r="BD6" s="84" t="s">
        <v>47</v>
      </c>
      <c r="BE6" s="84" t="s">
        <v>60</v>
      </c>
      <c r="BF6" s="27" t="str">
        <f>IFERROR(INDEX(Consequences,MATCH(BE6,'Ratings Tables'!$A$5:$A$9,FALSE),MATCH(BD6,'Ratings Tables'!$B$4:$F$4,FALSE)),"")</f>
        <v>Extreme</v>
      </c>
      <c r="BG6" s="84" t="s">
        <v>60</v>
      </c>
      <c r="BH6" s="27" t="str">
        <f>IFERROR(INDEX(Consequences,MATCH(BG6,'Ratings Tables'!$A$5:$A$9,FALSE),MATCH(BD6,'Ratings Tables'!$B$4:$F$4,FALSE)),"")</f>
        <v>Extreme</v>
      </c>
      <c r="BI6" s="84" t="s">
        <v>60</v>
      </c>
      <c r="BJ6" s="27" t="str">
        <f>IFERROR(INDEX(Consequences,MATCH(BI6,'Ratings Tables'!$A$5:$A$9,FALSE),MATCH(BD6,'Ratings Tables'!$B$4:$F$4,FALSE)),"")</f>
        <v>Extreme</v>
      </c>
      <c r="BK6" s="114" t="s">
        <v>576</v>
      </c>
      <c r="BL6" s="114"/>
      <c r="BM6" s="114"/>
      <c r="BN6" s="120"/>
      <c r="BO6" s="120"/>
      <c r="BP6" s="152" t="s">
        <v>299</v>
      </c>
      <c r="BQ6" s="152"/>
      <c r="BR6" s="152" t="s">
        <v>299</v>
      </c>
      <c r="BS6" s="152"/>
      <c r="BT6" s="152" t="s">
        <v>299</v>
      </c>
      <c r="BU6" s="111"/>
      <c r="BV6" s="111"/>
      <c r="BW6" s="111" t="s">
        <v>725</v>
      </c>
      <c r="BX6" s="84" t="s">
        <v>47</v>
      </c>
      <c r="BY6" s="84" t="s">
        <v>60</v>
      </c>
      <c r="BZ6" s="27" t="str">
        <f>IFERROR(INDEX(Consequences,MATCH(BY6,'Ratings Tables'!$A$5:$A$9,FALSE),MATCH(BX6,'Ratings Tables'!$B$4:$F$4,FALSE)),"")</f>
        <v>Extreme</v>
      </c>
      <c r="CA6" s="84" t="s">
        <v>60</v>
      </c>
      <c r="CB6" s="27" t="str">
        <f>IFERROR(INDEX(Consequences,MATCH(CA6,'Ratings Tables'!$A$5:$A$9,FALSE),MATCH(BX6,'Ratings Tables'!$B$4:$F$4,FALSE)),"")</f>
        <v>Extreme</v>
      </c>
      <c r="CC6" s="84" t="s">
        <v>60</v>
      </c>
      <c r="CD6" s="27" t="str">
        <f>IFERROR(INDEX(Consequences,MATCH(CC6,'Ratings Tables'!$A$5:$A$9,FALSE),MATCH(BX6,'Ratings Tables'!$B$4:$F$4,FALSE)),"")</f>
        <v>Extreme</v>
      </c>
      <c r="CE6" s="114" t="s">
        <v>636</v>
      </c>
      <c r="CF6" s="114"/>
      <c r="CG6" s="114" t="s">
        <v>637</v>
      </c>
      <c r="CH6" s="120" t="s">
        <v>48</v>
      </c>
      <c r="CI6" s="84" t="s">
        <v>61</v>
      </c>
      <c r="CJ6" s="118" t="str">
        <f>IFERROR(INDEX(Consequences,MATCH(CI6,'Ratings Tables'!$A$5:$A$9,FALSE),MATCH(CH6,'Ratings Tables'!$B$4:$F$4,FALSE)),"")</f>
        <v>Medium</v>
      </c>
      <c r="CK6" s="84" t="s">
        <v>60</v>
      </c>
      <c r="CL6" s="118" t="str">
        <f>IFERROR(INDEX(Consequences,MATCH(CK6,'Ratings Tables'!$A$5:$A$9,FALSE),MATCH(CH6,'Ratings Tables'!$B$4:$F$4,FALSE)),"")</f>
        <v>High</v>
      </c>
      <c r="CM6" s="84" t="s">
        <v>60</v>
      </c>
      <c r="CN6" s="118" t="str">
        <f>IFERROR(INDEX(Consequences,MATCH(CM6,'Ratings Tables'!$A$5:$A$9,FALSE),MATCH(CH6,'Ratings Tables'!$B$4:$F$4,FALSE)),"")</f>
        <v>High</v>
      </c>
      <c r="CO6" s="114" t="s">
        <v>669</v>
      </c>
      <c r="CP6" s="114"/>
      <c r="CQ6" s="114" t="s">
        <v>670</v>
      </c>
      <c r="CR6" s="84" t="s">
        <v>47</v>
      </c>
      <c r="CS6" s="84" t="s">
        <v>60</v>
      </c>
      <c r="CT6" s="27" t="str">
        <f>IFERROR(INDEX(Consequences,MATCH(CS6,'Ratings Tables'!$A$5:$A$9,FALSE),MATCH(CR6,'Ratings Tables'!$B$4:$F$4,FALSE)),"")</f>
        <v>Extreme</v>
      </c>
      <c r="CU6" s="84" t="s">
        <v>60</v>
      </c>
      <c r="CV6" s="27" t="str">
        <f>IFERROR(INDEX(Consequences,MATCH(CU6,'Ratings Tables'!$A$5:$A$9,FALSE),MATCH(CR6,'Ratings Tables'!$B$4:$F$4,FALSE)),"")</f>
        <v>Extreme</v>
      </c>
      <c r="CW6" s="84" t="s">
        <v>60</v>
      </c>
      <c r="CX6" s="27" t="str">
        <f>IFERROR(INDEX(Consequences,MATCH(CW6,'Ratings Tables'!$A$5:$A$9,FALSE),MATCH(CR6,'Ratings Tables'!$B$4:$F$4,FALSE)),"")</f>
        <v>Extreme</v>
      </c>
      <c r="CY6" s="111" t="s">
        <v>687</v>
      </c>
      <c r="CZ6" s="111"/>
      <c r="DA6" s="111"/>
    </row>
    <row r="7" spans="1:111" ht="90" x14ac:dyDescent="0.2">
      <c r="A7" s="119">
        <v>6.04</v>
      </c>
      <c r="B7" s="86" t="s">
        <v>204</v>
      </c>
      <c r="C7" s="88" t="s">
        <v>162</v>
      </c>
      <c r="D7" s="89" t="s">
        <v>249</v>
      </c>
      <c r="E7" s="88" t="s">
        <v>245</v>
      </c>
      <c r="F7" s="120" t="s">
        <v>48</v>
      </c>
      <c r="G7" s="120" t="s">
        <v>60</v>
      </c>
      <c r="H7" s="118" t="str">
        <f>IFERROR(INDEX(Consequences,MATCH(G7,'Ratings Tables'!$A$5:$A$9,FALSE),MATCH(F7,'Ratings Tables'!$B$4:$F$4,FALSE)),"")</f>
        <v>High</v>
      </c>
      <c r="I7" s="120" t="s">
        <v>60</v>
      </c>
      <c r="J7" s="118" t="str">
        <f>IFERROR(INDEX(Consequences,MATCH(I7,'Ratings Tables'!$A$5:$A$9,FALSE),MATCH(F7,'Ratings Tables'!$B$4:$F$4,FALSE)),"")</f>
        <v>High</v>
      </c>
      <c r="K7" s="120" t="s">
        <v>60</v>
      </c>
      <c r="L7" s="118" t="str">
        <f>IFERROR(INDEX(Consequences,MATCH(K7,'Ratings Tables'!$A$5:$A$9,FALSE),MATCH(F7,'Ratings Tables'!$B$4:$F$4,FALSE)),"")</f>
        <v>High</v>
      </c>
      <c r="M7" s="90" t="s">
        <v>243</v>
      </c>
      <c r="N7" s="90" t="s">
        <v>248</v>
      </c>
      <c r="O7" s="101"/>
      <c r="P7" s="84" t="s">
        <v>48</v>
      </c>
      <c r="Q7" s="84" t="s">
        <v>60</v>
      </c>
      <c r="R7" s="27" t="str">
        <f>IFERROR(INDEX(Consequences,MATCH(Q7,'Ratings Tables'!$A$5:$A$9,FALSE),MATCH(P7,'Ratings Tables'!$B$4:$F$4,FALSE)),"")</f>
        <v>High</v>
      </c>
      <c r="S7" s="84" t="s">
        <v>60</v>
      </c>
      <c r="T7" s="27" t="str">
        <f>IFERROR(INDEX(Consequences,MATCH(S7,'Ratings Tables'!$A$5:$A$9,FALSE),MATCH(P7,'Ratings Tables'!$B$4:$F$4,FALSE)),"")</f>
        <v>High</v>
      </c>
      <c r="U7" s="84" t="s">
        <v>60</v>
      </c>
      <c r="V7" s="27" t="str">
        <f>IFERROR(INDEX(Consequences,MATCH(U7,'Ratings Tables'!$A$5:$A$9,FALSE),MATCH(P7,'Ratings Tables'!$B$4:$F$4,FALSE)),"")</f>
        <v>High</v>
      </c>
      <c r="W7" s="114"/>
      <c r="X7" s="114"/>
      <c r="Y7" s="114" t="s">
        <v>405</v>
      </c>
      <c r="Z7" s="84" t="s">
        <v>48</v>
      </c>
      <c r="AA7" s="84" t="s">
        <v>60</v>
      </c>
      <c r="AB7" s="27" t="str">
        <f>IFERROR(INDEX(Consequences,MATCH(AA7,'Ratings Tables'!$A$5:$A$9,FALSE),MATCH(Z7,'Ratings Tables'!$B$4:$F$4,FALSE)),"")</f>
        <v>High</v>
      </c>
      <c r="AC7" s="84" t="s">
        <v>60</v>
      </c>
      <c r="AD7" s="27" t="str">
        <f>IFERROR(INDEX(Consequences,MATCH(AC7,'Ratings Tables'!$A$5:$A$9,FALSE),MATCH(Z7,'Ratings Tables'!$B$4:$F$4,FALSE)),"")</f>
        <v>High</v>
      </c>
      <c r="AE7" s="84" t="s">
        <v>60</v>
      </c>
      <c r="AF7" s="27" t="str">
        <f>IFERROR(INDEX(Consequences,MATCH(AE7,'Ratings Tables'!$A$5:$A$9,FALSE),MATCH(Z7,'Ratings Tables'!$B$4:$F$4,FALSE)),"")</f>
        <v>High</v>
      </c>
      <c r="AG7" s="111"/>
      <c r="AH7" s="111"/>
      <c r="AI7" s="111"/>
      <c r="AJ7" s="84" t="s">
        <v>48</v>
      </c>
      <c r="AK7" s="84" t="s">
        <v>60</v>
      </c>
      <c r="AL7" s="27" t="str">
        <f>IFERROR(INDEX(Consequences,MATCH(AK7,'Ratings Tables'!$A$5:$A$9,FALSE),MATCH(AJ7,'Ratings Tables'!$B$4:$F$4,FALSE)),"")</f>
        <v>High</v>
      </c>
      <c r="AM7" s="84" t="s">
        <v>60</v>
      </c>
      <c r="AN7" s="27" t="str">
        <f>IFERROR(INDEX(Consequences,MATCH(AM7,'Ratings Tables'!$A$5:$A$9,FALSE),MATCH(AJ7,'Ratings Tables'!$B$4:$F$4,FALSE)),"")</f>
        <v>High</v>
      </c>
      <c r="AO7" s="84" t="s">
        <v>60</v>
      </c>
      <c r="AP7" s="27" t="str">
        <f>IFERROR(INDEX(Consequences,MATCH(AO7,'Ratings Tables'!$A$5:$A$9,FALSE),MATCH(AJ7,'Ratings Tables'!$B$4:$F$4,FALSE)),"")</f>
        <v>High</v>
      </c>
      <c r="AQ7" s="105"/>
      <c r="AR7" s="105"/>
      <c r="AS7" s="105"/>
      <c r="AT7" s="120" t="s">
        <v>48</v>
      </c>
      <c r="AU7" s="120" t="s">
        <v>60</v>
      </c>
      <c r="AV7" s="118" t="str">
        <f>IFERROR(INDEX(Consequences,MATCH(AU7,'[5]Ratings Tables'!$A$5:$A$9,FALSE),MATCH(AT7,'[5]Ratings Tables'!$B$4:$F$4,FALSE)),"")</f>
        <v>High</v>
      </c>
      <c r="AW7" s="120" t="s">
        <v>60</v>
      </c>
      <c r="AX7" s="118" t="str">
        <f>IFERROR(INDEX(Consequences,MATCH(AW7,'[5]Ratings Tables'!$A$5:$A$9,FALSE),MATCH(AT7,'[5]Ratings Tables'!$B$4:$F$4,FALSE)),"")</f>
        <v>High</v>
      </c>
      <c r="AY7" s="120" t="s">
        <v>60</v>
      </c>
      <c r="AZ7" s="118" t="str">
        <f>IFERROR(INDEX(Consequences,MATCH(AY7,'[5]Ratings Tables'!$A$5:$A$9,FALSE),MATCH(AT7,'[5]Ratings Tables'!$B$4:$F$4,FALSE)),"")</f>
        <v>High</v>
      </c>
      <c r="BA7" s="111"/>
      <c r="BB7" s="111"/>
      <c r="BC7" s="111"/>
      <c r="BD7" s="84" t="s">
        <v>48</v>
      </c>
      <c r="BE7" s="84" t="s">
        <v>60</v>
      </c>
      <c r="BF7" s="27" t="str">
        <f>IFERROR(INDEX(Consequences,MATCH(BE7,'Ratings Tables'!$A$5:$A$9,FALSE),MATCH(BD7,'Ratings Tables'!$B$4:$F$4,FALSE)),"")</f>
        <v>High</v>
      </c>
      <c r="BG7" s="84" t="s">
        <v>60</v>
      </c>
      <c r="BH7" s="27" t="str">
        <f>IFERROR(INDEX(Consequences,MATCH(BG7,'Ratings Tables'!$A$5:$A$9,FALSE),MATCH(BD7,'Ratings Tables'!$B$4:$F$4,FALSE)),"")</f>
        <v>High</v>
      </c>
      <c r="BI7" s="84" t="s">
        <v>60</v>
      </c>
      <c r="BJ7" s="27" t="str">
        <f>IFERROR(INDEX(Consequences,MATCH(BI7,'Ratings Tables'!$A$5:$A$9,FALSE),MATCH(BD7,'Ratings Tables'!$B$4:$F$4,FALSE)),"")</f>
        <v>High</v>
      </c>
      <c r="BK7" s="114"/>
      <c r="BL7" s="114"/>
      <c r="BM7" s="114" t="s">
        <v>577</v>
      </c>
      <c r="BN7" s="120"/>
      <c r="BO7" s="120"/>
      <c r="BP7" s="152" t="s">
        <v>299</v>
      </c>
      <c r="BQ7" s="152"/>
      <c r="BR7" s="152" t="s">
        <v>299</v>
      </c>
      <c r="BS7" s="152"/>
      <c r="BT7" s="152" t="s">
        <v>299</v>
      </c>
      <c r="BU7" s="111"/>
      <c r="BV7" s="111"/>
      <c r="BW7" s="111" t="s">
        <v>725</v>
      </c>
      <c r="BX7" s="120" t="s">
        <v>47</v>
      </c>
      <c r="BY7" s="84" t="s">
        <v>60</v>
      </c>
      <c r="BZ7" s="118" t="str">
        <f>IFERROR(INDEX(Consequences,MATCH(BY7,'Ratings Tables'!$A$5:$A$9,FALSE),MATCH(BX7,'Ratings Tables'!$B$4:$F$4,FALSE)),"")</f>
        <v>Extreme</v>
      </c>
      <c r="CA7" s="84" t="s">
        <v>60</v>
      </c>
      <c r="CB7" s="118" t="str">
        <f>IFERROR(INDEX(Consequences,MATCH(CA7,'Ratings Tables'!$A$5:$A$9,FALSE),MATCH(BX7,'Ratings Tables'!$B$4:$F$4,FALSE)),"")</f>
        <v>Extreme</v>
      </c>
      <c r="CC7" s="84" t="s">
        <v>60</v>
      </c>
      <c r="CD7" s="118" t="str">
        <f>IFERROR(INDEX(Consequences,MATCH(CC7,'Ratings Tables'!$A$5:$A$9,FALSE),MATCH(BX7,'Ratings Tables'!$B$4:$F$4,FALSE)),"")</f>
        <v>Extreme</v>
      </c>
      <c r="CE7" s="114" t="s">
        <v>636</v>
      </c>
      <c r="CF7" s="114"/>
      <c r="CG7" s="114" t="s">
        <v>608</v>
      </c>
      <c r="CH7" s="120" t="s">
        <v>48</v>
      </c>
      <c r="CI7" s="84" t="s">
        <v>61</v>
      </c>
      <c r="CJ7" s="118" t="str">
        <f>IFERROR(INDEX(Consequences,MATCH(CI7,'Ratings Tables'!$A$5:$A$9,FALSE),MATCH(CH7,'Ratings Tables'!$B$4:$F$4,FALSE)),"")</f>
        <v>Medium</v>
      </c>
      <c r="CK7" s="84" t="s">
        <v>60</v>
      </c>
      <c r="CL7" s="118" t="str">
        <f>IFERROR(INDEX(Consequences,MATCH(CK7,'Ratings Tables'!$A$5:$A$9,FALSE),MATCH(CH7,'Ratings Tables'!$B$4:$F$4,FALSE)),"")</f>
        <v>High</v>
      </c>
      <c r="CM7" s="84" t="s">
        <v>60</v>
      </c>
      <c r="CN7" s="118" t="str">
        <f>IFERROR(INDEX(Consequences,MATCH(CM7,'Ratings Tables'!$A$5:$A$9,FALSE),MATCH(CH7,'Ratings Tables'!$B$4:$F$4,FALSE)),"")</f>
        <v>High</v>
      </c>
      <c r="CO7" s="114" t="s">
        <v>669</v>
      </c>
      <c r="CP7" s="114"/>
      <c r="CQ7" s="114"/>
      <c r="CR7" s="84" t="s">
        <v>48</v>
      </c>
      <c r="CS7" s="84" t="s">
        <v>60</v>
      </c>
      <c r="CT7" s="27" t="str">
        <f>IFERROR(INDEX(Consequences,MATCH(CS7,'Ratings Tables'!$A$5:$A$9,FALSE),MATCH(CR7,'Ratings Tables'!$B$4:$F$4,FALSE)),"")</f>
        <v>High</v>
      </c>
      <c r="CU7" s="84" t="s">
        <v>60</v>
      </c>
      <c r="CV7" s="27" t="str">
        <f>IFERROR(INDEX(Consequences,MATCH(CU7,'Ratings Tables'!$A$5:$A$9,FALSE),MATCH(CR7,'Ratings Tables'!$B$4:$F$4,FALSE)),"")</f>
        <v>High</v>
      </c>
      <c r="CW7" s="84" t="s">
        <v>60</v>
      </c>
      <c r="CX7" s="27" t="str">
        <f>IFERROR(INDEX(Consequences,MATCH(CW7,'Ratings Tables'!$A$5:$A$9,FALSE),MATCH(CR7,'Ratings Tables'!$B$4:$F$4,FALSE)),"")</f>
        <v>High</v>
      </c>
      <c r="CY7" s="111" t="s">
        <v>687</v>
      </c>
      <c r="CZ7" s="111"/>
      <c r="DA7" s="111"/>
    </row>
    <row r="8" spans="1:111" ht="90" x14ac:dyDescent="0.2">
      <c r="A8" s="119">
        <v>6.05</v>
      </c>
      <c r="B8" s="86" t="s">
        <v>204</v>
      </c>
      <c r="C8" s="88" t="s">
        <v>125</v>
      </c>
      <c r="D8" s="89" t="s">
        <v>250</v>
      </c>
      <c r="E8" s="88" t="s">
        <v>246</v>
      </c>
      <c r="F8" s="120" t="s">
        <v>47</v>
      </c>
      <c r="G8" s="120" t="s">
        <v>63</v>
      </c>
      <c r="H8" s="118" t="str">
        <f>IFERROR(INDEX(Consequences,MATCH(G8,'Ratings Tables'!$A$5:$A$9,FALSE),MATCH(F8,'Ratings Tables'!$B$4:$F$4,FALSE)),"")</f>
        <v>Medium</v>
      </c>
      <c r="I8" s="120" t="s">
        <v>63</v>
      </c>
      <c r="J8" s="118" t="str">
        <f>IFERROR(INDEX(Consequences,MATCH(I8,'Ratings Tables'!$A$5:$A$9,FALSE),MATCH(F8,'Ratings Tables'!$B$4:$F$4,FALSE)),"")</f>
        <v>Medium</v>
      </c>
      <c r="K8" s="120" t="s">
        <v>62</v>
      </c>
      <c r="L8" s="118" t="str">
        <f>IFERROR(INDEX(Consequences,MATCH(K8,'Ratings Tables'!$A$5:$A$9,FALSE),MATCH(F8,'Ratings Tables'!$B$4:$F$4,FALSE)),"")</f>
        <v>Medium</v>
      </c>
      <c r="M8" s="90" t="s">
        <v>243</v>
      </c>
      <c r="N8" s="90" t="s">
        <v>247</v>
      </c>
      <c r="O8" s="90" t="s">
        <v>156</v>
      </c>
      <c r="P8" s="84" t="s">
        <v>47</v>
      </c>
      <c r="Q8" s="84" t="s">
        <v>63</v>
      </c>
      <c r="R8" s="27" t="str">
        <f>IFERROR(INDEX(Consequences,MATCH(Q8,'Ratings Tables'!$A$5:$A$9,FALSE),MATCH(P8,'Ratings Tables'!$B$4:$F$4,FALSE)),"")</f>
        <v>Medium</v>
      </c>
      <c r="S8" s="84" t="s">
        <v>63</v>
      </c>
      <c r="T8" s="27" t="str">
        <f>IFERROR(INDEX(Consequences,MATCH(S8,'Ratings Tables'!$A$5:$A$9,FALSE),MATCH(P8,'Ratings Tables'!$B$4:$F$4,FALSE)),"")</f>
        <v>Medium</v>
      </c>
      <c r="U8" s="84" t="s">
        <v>62</v>
      </c>
      <c r="V8" s="27" t="str">
        <f>IFERROR(INDEX(Consequences,MATCH(U8,'Ratings Tables'!$A$5:$A$9,FALSE),MATCH(P8,'Ratings Tables'!$B$4:$F$4,FALSE)),"")</f>
        <v>Medium</v>
      </c>
      <c r="W8" s="105"/>
      <c r="X8" s="105"/>
      <c r="Y8" s="105"/>
      <c r="Z8" s="84" t="s">
        <v>47</v>
      </c>
      <c r="AA8" s="84" t="s">
        <v>63</v>
      </c>
      <c r="AB8" s="27" t="str">
        <f>IFERROR(INDEX(Consequences,MATCH(AA8,'Ratings Tables'!$A$5:$A$9,FALSE),MATCH(Z8,'Ratings Tables'!$B$4:$F$4,FALSE)),"")</f>
        <v>Medium</v>
      </c>
      <c r="AC8" s="84" t="s">
        <v>63</v>
      </c>
      <c r="AD8" s="27" t="str">
        <f>IFERROR(INDEX(Consequences,MATCH(AC8,'Ratings Tables'!$A$5:$A$9,FALSE),MATCH(Z8,'Ratings Tables'!$B$4:$F$4,FALSE)),"")</f>
        <v>Medium</v>
      </c>
      <c r="AE8" s="84" t="s">
        <v>62</v>
      </c>
      <c r="AF8" s="27" t="str">
        <f>IFERROR(INDEX(Consequences,MATCH(AE8,'Ratings Tables'!$A$5:$A$9,FALSE),MATCH(Z8,'Ratings Tables'!$B$4:$F$4,FALSE)),"")</f>
        <v>Medium</v>
      </c>
      <c r="AG8" s="105"/>
      <c r="AH8" s="105"/>
      <c r="AI8" s="105"/>
      <c r="AJ8" s="84" t="s">
        <v>47</v>
      </c>
      <c r="AK8" s="84" t="s">
        <v>63</v>
      </c>
      <c r="AL8" s="27" t="str">
        <f>IFERROR(INDEX(Consequences,MATCH(AK8,'Ratings Tables'!$A$5:$A$9,FALSE),MATCH(AJ8,'Ratings Tables'!$B$4:$F$4,FALSE)),"")</f>
        <v>Medium</v>
      </c>
      <c r="AM8" s="84" t="s">
        <v>63</v>
      </c>
      <c r="AN8" s="27" t="str">
        <f>IFERROR(INDEX(Consequences,MATCH(AM8,'Ratings Tables'!$A$5:$A$9,FALSE),MATCH(AJ8,'Ratings Tables'!$B$4:$F$4,FALSE)),"")</f>
        <v>Medium</v>
      </c>
      <c r="AO8" s="84" t="s">
        <v>62</v>
      </c>
      <c r="AP8" s="27" t="str">
        <f>IFERROR(INDEX(Consequences,MATCH(AO8,'Ratings Tables'!$A$5:$A$9,FALSE),MATCH(AJ8,'Ratings Tables'!$B$4:$F$4,FALSE)),"")</f>
        <v>Medium</v>
      </c>
      <c r="AQ8" s="105"/>
      <c r="AR8" s="105"/>
      <c r="AS8" s="105"/>
      <c r="AT8" s="120" t="s">
        <v>47</v>
      </c>
      <c r="AU8" s="120" t="s">
        <v>63</v>
      </c>
      <c r="AV8" s="118" t="str">
        <f>IFERROR(INDEX(Consequences,MATCH(AU8,'[5]Ratings Tables'!$A$5:$A$9,FALSE),MATCH(AT8,'[5]Ratings Tables'!$B$4:$F$4,FALSE)),"")</f>
        <v>Medium</v>
      </c>
      <c r="AW8" s="120" t="s">
        <v>63</v>
      </c>
      <c r="AX8" s="118" t="str">
        <f>IFERROR(INDEX(Consequences,MATCH(AW8,'[5]Ratings Tables'!$A$5:$A$9,FALSE),MATCH(AT8,'[5]Ratings Tables'!$B$4:$F$4,FALSE)),"")</f>
        <v>Medium</v>
      </c>
      <c r="AY8" s="120" t="s">
        <v>62</v>
      </c>
      <c r="AZ8" s="118" t="str">
        <f>IFERROR(INDEX(Consequences,MATCH(AY8,'[5]Ratings Tables'!$A$5:$A$9,FALSE),MATCH(AT8,'[5]Ratings Tables'!$B$4:$F$4,FALSE)),"")</f>
        <v>Medium</v>
      </c>
      <c r="BA8" s="105"/>
      <c r="BB8" s="105"/>
      <c r="BC8" s="105"/>
      <c r="BD8" s="84" t="s">
        <v>47</v>
      </c>
      <c r="BE8" s="84" t="s">
        <v>63</v>
      </c>
      <c r="BF8" s="27" t="str">
        <f>IFERROR(INDEX(Consequences,MATCH(BE8,'Ratings Tables'!$A$5:$A$9,FALSE),MATCH(BD8,'Ratings Tables'!$B$4:$F$4,FALSE)),"")</f>
        <v>Medium</v>
      </c>
      <c r="BG8" s="84" t="s">
        <v>63</v>
      </c>
      <c r="BH8" s="27" t="str">
        <f>IFERROR(INDEX(Consequences,MATCH(BG8,'Ratings Tables'!$A$5:$A$9,FALSE),MATCH(BD8,'Ratings Tables'!$B$4:$F$4,FALSE)),"")</f>
        <v>Medium</v>
      </c>
      <c r="BI8" s="84" t="s">
        <v>62</v>
      </c>
      <c r="BJ8" s="27" t="str">
        <f>IFERROR(INDEX(Consequences,MATCH(BI8,'Ratings Tables'!$A$5:$A$9,FALSE),MATCH(BD8,'Ratings Tables'!$B$4:$F$4,FALSE)),"")</f>
        <v>Medium</v>
      </c>
      <c r="BK8" s="105"/>
      <c r="BL8" s="105"/>
      <c r="BM8" s="105"/>
      <c r="BN8" s="120" t="s">
        <v>47</v>
      </c>
      <c r="BO8" s="120" t="s">
        <v>63</v>
      </c>
      <c r="BP8" s="118" t="str">
        <f>IFERROR(INDEX(Consequences,MATCH(BO8,'[7]Ratings Tables'!$A$5:$A$9,FALSE),MATCH(BN8,'[7]Ratings Tables'!$B$4:$F$4,FALSE)),"")</f>
        <v>Medium</v>
      </c>
      <c r="BQ8" s="120" t="s">
        <v>63</v>
      </c>
      <c r="BR8" s="118" t="str">
        <f>IFERROR(INDEX(Consequences,MATCH(BQ8,'[7]Ratings Tables'!$A$5:$A$9,FALSE),MATCH(BN8,'[7]Ratings Tables'!$B$4:$F$4,FALSE)),"")</f>
        <v>Medium</v>
      </c>
      <c r="BS8" s="120" t="s">
        <v>62</v>
      </c>
      <c r="BT8" s="118" t="str">
        <f>IFERROR(INDEX(Consequences,MATCH(BS8,'[7]Ratings Tables'!$A$5:$A$9,FALSE),MATCH(BN8,'[7]Ratings Tables'!$B$4:$F$4,FALSE)),"")</f>
        <v>Medium</v>
      </c>
      <c r="BU8" s="105"/>
      <c r="BV8" s="105"/>
      <c r="BW8" s="105"/>
      <c r="BX8" s="84" t="s">
        <v>47</v>
      </c>
      <c r="BY8" s="84" t="s">
        <v>63</v>
      </c>
      <c r="BZ8" s="27" t="str">
        <f>IFERROR(INDEX(Consequences,MATCH(BY8,'Ratings Tables'!$A$5:$A$9,FALSE),MATCH(BX8,'Ratings Tables'!$B$4:$F$4,FALSE)),"")</f>
        <v>Medium</v>
      </c>
      <c r="CA8" s="84" t="s">
        <v>63</v>
      </c>
      <c r="CB8" s="27" t="str">
        <f>IFERROR(INDEX(Consequences,MATCH(CA8,'Ratings Tables'!$A$5:$A$9,FALSE),MATCH(BX8,'Ratings Tables'!$B$4:$F$4,FALSE)),"")</f>
        <v>Medium</v>
      </c>
      <c r="CC8" s="84" t="s">
        <v>62</v>
      </c>
      <c r="CD8" s="27" t="str">
        <f>IFERROR(INDEX(Consequences,MATCH(CC8,'Ratings Tables'!$A$5:$A$9,FALSE),MATCH(BX8,'Ratings Tables'!$B$4:$F$4,FALSE)),"")</f>
        <v>Medium</v>
      </c>
      <c r="CE8" s="105"/>
      <c r="CF8" s="105"/>
      <c r="CG8" s="105"/>
      <c r="CH8" s="84" t="s">
        <v>47</v>
      </c>
      <c r="CI8" s="84" t="s">
        <v>63</v>
      </c>
      <c r="CJ8" s="27" t="str">
        <f>IFERROR(INDEX(Consequences,MATCH(CI8,'Ratings Tables'!$A$5:$A$9,FALSE),MATCH(CH8,'Ratings Tables'!$B$4:$F$4,FALSE)),"")</f>
        <v>Medium</v>
      </c>
      <c r="CK8" s="84" t="s">
        <v>63</v>
      </c>
      <c r="CL8" s="27" t="str">
        <f>IFERROR(INDEX(Consequences,MATCH(CK8,'Ratings Tables'!$A$5:$A$9,FALSE),MATCH(CH8,'Ratings Tables'!$B$4:$F$4,FALSE)),"")</f>
        <v>Medium</v>
      </c>
      <c r="CM8" s="84" t="s">
        <v>62</v>
      </c>
      <c r="CN8" s="27" t="str">
        <f>IFERROR(INDEX(Consequences,MATCH(CM8,'Ratings Tables'!$A$5:$A$9,FALSE),MATCH(CH8,'Ratings Tables'!$B$4:$F$4,FALSE)),"")</f>
        <v>Medium</v>
      </c>
      <c r="CO8" s="105"/>
      <c r="CP8" s="105"/>
      <c r="CQ8" s="105"/>
      <c r="CR8" s="84" t="s">
        <v>47</v>
      </c>
      <c r="CS8" s="84" t="s">
        <v>63</v>
      </c>
      <c r="CT8" s="27" t="str">
        <f>IFERROR(INDEX(Consequences,MATCH(CS8,'Ratings Tables'!$A$5:$A$9,FALSE),MATCH(CR8,'Ratings Tables'!$B$4:$F$4,FALSE)),"")</f>
        <v>Medium</v>
      </c>
      <c r="CU8" s="84" t="s">
        <v>63</v>
      </c>
      <c r="CV8" s="27" t="str">
        <f>IFERROR(INDEX(Consequences,MATCH(CU8,'Ratings Tables'!$A$5:$A$9,FALSE),MATCH(CR8,'Ratings Tables'!$B$4:$F$4,FALSE)),"")</f>
        <v>Medium</v>
      </c>
      <c r="CW8" s="84" t="s">
        <v>62</v>
      </c>
      <c r="CX8" s="27" t="str">
        <f>IFERROR(INDEX(Consequences,MATCH(CW8,'Ratings Tables'!$A$5:$A$9,FALSE),MATCH(CR8,'Ratings Tables'!$B$4:$F$4,FALSE)),"")</f>
        <v>Medium</v>
      </c>
      <c r="CY8" s="105"/>
      <c r="CZ8" s="105"/>
      <c r="DA8" s="105"/>
    </row>
    <row r="9" spans="1:111" ht="87" customHeight="1" x14ac:dyDescent="0.2">
      <c r="A9" s="119">
        <v>6.06</v>
      </c>
      <c r="B9" s="86" t="s">
        <v>204</v>
      </c>
      <c r="C9" s="88" t="s">
        <v>125</v>
      </c>
      <c r="D9" s="89" t="s">
        <v>163</v>
      </c>
      <c r="E9" s="88" t="s">
        <v>698</v>
      </c>
      <c r="F9" s="120" t="s">
        <v>48</v>
      </c>
      <c r="G9" s="120" t="s">
        <v>60</v>
      </c>
      <c r="H9" s="118" t="str">
        <f>IFERROR(INDEX(Consequences,MATCH(G9,'Ratings Tables'!$A$5:$A$9,FALSE),MATCH(F9,'Ratings Tables'!$B$4:$F$4,FALSE)),"")</f>
        <v>High</v>
      </c>
      <c r="I9" s="120" t="s">
        <v>60</v>
      </c>
      <c r="J9" s="118" t="str">
        <f>IFERROR(INDEX(Consequences,MATCH(I9,'Ratings Tables'!$A$5:$A$9,FALSE),MATCH(F9,'Ratings Tables'!$B$4:$F$4,FALSE)),"")</f>
        <v>High</v>
      </c>
      <c r="K9" s="120" t="s">
        <v>59</v>
      </c>
      <c r="L9" s="118" t="str">
        <f>IFERROR(INDEX(Consequences,MATCH(K9,'Ratings Tables'!$A$5:$A$9,FALSE),MATCH(F9,'Ratings Tables'!$B$4:$F$4,FALSE)),"")</f>
        <v>Extreme</v>
      </c>
      <c r="M9" s="90" t="s">
        <v>157</v>
      </c>
      <c r="N9" s="90" t="s">
        <v>158</v>
      </c>
      <c r="O9" s="101"/>
      <c r="P9" s="84" t="s">
        <v>48</v>
      </c>
      <c r="Q9" s="84" t="s">
        <v>60</v>
      </c>
      <c r="R9" s="27" t="str">
        <f>IFERROR(INDEX(Consequences,MATCH(Q9,'Ratings Tables'!$A$5:$A$9,FALSE),MATCH(P9,'Ratings Tables'!$B$4:$F$4,FALSE)),"")</f>
        <v>High</v>
      </c>
      <c r="S9" s="84" t="s">
        <v>60</v>
      </c>
      <c r="T9" s="27" t="str">
        <f>IFERROR(INDEX(Consequences,MATCH(S9,'Ratings Tables'!$A$5:$A$9,FALSE),MATCH(P9,'Ratings Tables'!$B$4:$F$4,FALSE)),"")</f>
        <v>High</v>
      </c>
      <c r="U9" s="84" t="s">
        <v>59</v>
      </c>
      <c r="V9" s="27" t="str">
        <f>IFERROR(INDEX(Consequences,MATCH(U9,'Ratings Tables'!$A$5:$A$9,FALSE),MATCH(P9,'Ratings Tables'!$B$4:$F$4,FALSE)),"")</f>
        <v>Extreme</v>
      </c>
      <c r="W9" s="114"/>
      <c r="X9" s="114" t="s">
        <v>406</v>
      </c>
      <c r="Y9" s="114" t="s">
        <v>407</v>
      </c>
      <c r="Z9" s="84" t="s">
        <v>48</v>
      </c>
      <c r="AA9" s="84" t="s">
        <v>60</v>
      </c>
      <c r="AB9" s="27" t="str">
        <f>IFERROR(INDEX(Consequences,MATCH(AA9,'Ratings Tables'!$A$5:$A$9,FALSE),MATCH(Z9,'Ratings Tables'!$B$4:$F$4,FALSE)),"")</f>
        <v>High</v>
      </c>
      <c r="AC9" s="84" t="s">
        <v>60</v>
      </c>
      <c r="AD9" s="27" t="str">
        <f>IFERROR(INDEX(Consequences,MATCH(AC9,'Ratings Tables'!$A$5:$A$9,FALSE),MATCH(Z9,'Ratings Tables'!$B$4:$F$4,FALSE)),"")</f>
        <v>High</v>
      </c>
      <c r="AE9" s="84" t="s">
        <v>59</v>
      </c>
      <c r="AF9" s="27" t="str">
        <f>IFERROR(INDEX(Consequences,MATCH(AE9,'Ratings Tables'!$A$5:$A$9,FALSE),MATCH(Z9,'Ratings Tables'!$B$4:$F$4,FALSE)),"")</f>
        <v>Extreme</v>
      </c>
      <c r="AG9" s="111" t="s">
        <v>467</v>
      </c>
      <c r="AH9" s="111" t="s">
        <v>468</v>
      </c>
      <c r="AI9" s="111" t="s">
        <v>469</v>
      </c>
      <c r="AJ9" s="84" t="s">
        <v>48</v>
      </c>
      <c r="AK9" s="84" t="s">
        <v>60</v>
      </c>
      <c r="AL9" s="27" t="str">
        <f>IFERROR(INDEX(Consequences,MATCH(AK9,'Ratings Tables'!$A$5:$A$9,FALSE),MATCH(AJ9,'Ratings Tables'!$B$4:$F$4,FALSE)),"")</f>
        <v>High</v>
      </c>
      <c r="AM9" s="84" t="s">
        <v>60</v>
      </c>
      <c r="AN9" s="27" t="str">
        <f>IFERROR(INDEX(Consequences,MATCH(AM9,'Ratings Tables'!$A$5:$A$9,FALSE),MATCH(AJ9,'Ratings Tables'!$B$4:$F$4,FALSE)),"")</f>
        <v>High</v>
      </c>
      <c r="AO9" s="84" t="s">
        <v>59</v>
      </c>
      <c r="AP9" s="27" t="str">
        <f>IFERROR(INDEX(Consequences,MATCH(AO9,'Ratings Tables'!$A$5:$A$9,FALSE),MATCH(AJ9,'Ratings Tables'!$B$4:$F$4,FALSE)),"")</f>
        <v>Extreme</v>
      </c>
      <c r="AQ9" s="105"/>
      <c r="AR9" s="105"/>
      <c r="AS9" s="105"/>
      <c r="AT9" s="120" t="s">
        <v>48</v>
      </c>
      <c r="AU9" s="120" t="s">
        <v>60</v>
      </c>
      <c r="AV9" s="118" t="str">
        <f>IFERROR(INDEX(Consequences,MATCH(AU9,'[5]Ratings Tables'!$A$5:$A$9,FALSE),MATCH(AT9,'[5]Ratings Tables'!$B$4:$F$4,FALSE)),"")</f>
        <v>High</v>
      </c>
      <c r="AW9" s="120" t="s">
        <v>60</v>
      </c>
      <c r="AX9" s="118" t="str">
        <f>IFERROR(INDEX(Consequences,MATCH(AW9,'[5]Ratings Tables'!$A$5:$A$9,FALSE),MATCH(AT9,'[5]Ratings Tables'!$B$4:$F$4,FALSE)),"")</f>
        <v>High</v>
      </c>
      <c r="AY9" s="120" t="s">
        <v>60</v>
      </c>
      <c r="AZ9" s="118" t="str">
        <f>IFERROR(INDEX(Consequences,MATCH(AY9,'[5]Ratings Tables'!$A$5:$A$9,FALSE),MATCH(AT9,'[5]Ratings Tables'!$B$4:$F$4,FALSE)),"")</f>
        <v>High</v>
      </c>
      <c r="BA9" s="111"/>
      <c r="BB9" s="111"/>
      <c r="BC9" s="111" t="s">
        <v>554</v>
      </c>
      <c r="BD9" s="84" t="s">
        <v>48</v>
      </c>
      <c r="BE9" s="84" t="s">
        <v>60</v>
      </c>
      <c r="BF9" s="27" t="str">
        <f>IFERROR(INDEX(Consequences,MATCH(BE9,'Ratings Tables'!$A$5:$A$9,FALSE),MATCH(BD9,'Ratings Tables'!$B$4:$F$4,FALSE)),"")</f>
        <v>High</v>
      </c>
      <c r="BG9" s="84" t="s">
        <v>60</v>
      </c>
      <c r="BH9" s="27" t="str">
        <f>IFERROR(INDEX(Consequences,MATCH(BG9,'Ratings Tables'!$A$5:$A$9,FALSE),MATCH(BD9,'Ratings Tables'!$B$4:$F$4,FALSE)),"")</f>
        <v>High</v>
      </c>
      <c r="BI9" s="84" t="s">
        <v>59</v>
      </c>
      <c r="BJ9" s="27" t="str">
        <f>IFERROR(INDEX(Consequences,MATCH(BI9,'Ratings Tables'!$A$5:$A$9,FALSE),MATCH(BD9,'Ratings Tables'!$B$4:$F$4,FALSE)),"")</f>
        <v>Extreme</v>
      </c>
      <c r="BK9" s="114" t="s">
        <v>578</v>
      </c>
      <c r="BL9" s="114"/>
      <c r="BM9" s="114" t="s">
        <v>577</v>
      </c>
      <c r="BN9" s="120"/>
      <c r="BO9" s="120"/>
      <c r="BP9" s="152" t="s">
        <v>299</v>
      </c>
      <c r="BQ9" s="120"/>
      <c r="BR9" s="152" t="s">
        <v>299</v>
      </c>
      <c r="BS9" s="120"/>
      <c r="BT9" s="152" t="s">
        <v>299</v>
      </c>
      <c r="BU9" s="111"/>
      <c r="BV9" s="111"/>
      <c r="BW9" s="111" t="s">
        <v>725</v>
      </c>
      <c r="BX9" s="84" t="s">
        <v>48</v>
      </c>
      <c r="BY9" s="84" t="s">
        <v>60</v>
      </c>
      <c r="BZ9" s="27" t="str">
        <f>IFERROR(INDEX(Consequences,MATCH(BY9,'Ratings Tables'!$A$5:$A$9,FALSE),MATCH(BX9,'Ratings Tables'!$B$4:$F$4,FALSE)),"")</f>
        <v>High</v>
      </c>
      <c r="CA9" s="84" t="s">
        <v>60</v>
      </c>
      <c r="CB9" s="27" t="str">
        <f>IFERROR(INDEX(Consequences,MATCH(CA9,'Ratings Tables'!$A$5:$A$9,FALSE),MATCH(BX9,'Ratings Tables'!$B$4:$F$4,FALSE)),"")</f>
        <v>High</v>
      </c>
      <c r="CC9" s="84" t="s">
        <v>59</v>
      </c>
      <c r="CD9" s="27" t="str">
        <f>IFERROR(INDEX(Consequences,MATCH(CC9,'Ratings Tables'!$A$5:$A$9,FALSE),MATCH(BX9,'Ratings Tables'!$B$4:$F$4,FALSE)),"")</f>
        <v>Extreme</v>
      </c>
      <c r="CE9" s="113"/>
      <c r="CF9" s="113"/>
      <c r="CG9" s="113" t="s">
        <v>638</v>
      </c>
      <c r="CH9" s="84" t="s">
        <v>48</v>
      </c>
      <c r="CI9" s="120" t="s">
        <v>61</v>
      </c>
      <c r="CJ9" s="118" t="str">
        <f>IFERROR(INDEX(Consequences,MATCH(CI9,'Ratings Tables'!$A$5:$A$9,FALSE),MATCH(CH9,'Ratings Tables'!$B$4:$F$4,FALSE)),"")</f>
        <v>Medium</v>
      </c>
      <c r="CK9" s="84" t="s">
        <v>60</v>
      </c>
      <c r="CL9" s="27" t="str">
        <f>IFERROR(INDEX(Consequences,MATCH(CK9,'Ratings Tables'!$A$5:$A$9,FALSE),MATCH(CH9,'Ratings Tables'!$B$4:$F$4,FALSE)),"")</f>
        <v>High</v>
      </c>
      <c r="CM9" s="84" t="s">
        <v>59</v>
      </c>
      <c r="CN9" s="27" t="str">
        <f>IFERROR(INDEX(Consequences,MATCH(CM9,'Ratings Tables'!$A$5:$A$9,FALSE),MATCH(CH9,'Ratings Tables'!$B$4:$F$4,FALSE)),"")</f>
        <v>Extreme</v>
      </c>
      <c r="CO9" s="105"/>
      <c r="CP9" s="105"/>
      <c r="CQ9" s="105"/>
      <c r="CR9" s="84" t="s">
        <v>48</v>
      </c>
      <c r="CS9" s="84" t="s">
        <v>60</v>
      </c>
      <c r="CT9" s="27" t="str">
        <f>IFERROR(INDEX(Consequences,MATCH(CS9,'Ratings Tables'!$A$5:$A$9,FALSE),MATCH(CR9,'Ratings Tables'!$B$4:$F$4,FALSE)),"")</f>
        <v>High</v>
      </c>
      <c r="CU9" s="84" t="s">
        <v>60</v>
      </c>
      <c r="CV9" s="27" t="str">
        <f>IFERROR(INDEX(Consequences,MATCH(CU9,'Ratings Tables'!$A$5:$A$9,FALSE),MATCH(CR9,'Ratings Tables'!$B$4:$F$4,FALSE)),"")</f>
        <v>High</v>
      </c>
      <c r="CW9" s="84" t="s">
        <v>59</v>
      </c>
      <c r="CX9" s="27" t="str">
        <f>IFERROR(INDEX(Consequences,MATCH(CW9,'Ratings Tables'!$A$5:$A$9,FALSE),MATCH(CR9,'Ratings Tables'!$B$4:$F$4,FALSE)),"")</f>
        <v>Extreme</v>
      </c>
      <c r="CY9" s="111" t="s">
        <v>687</v>
      </c>
      <c r="CZ9" s="111"/>
      <c r="DA9" s="111"/>
    </row>
    <row r="10" spans="1:111" ht="93" customHeight="1" x14ac:dyDescent="0.2">
      <c r="A10" s="119">
        <v>6.07</v>
      </c>
      <c r="B10" s="86" t="s">
        <v>204</v>
      </c>
      <c r="C10" s="88" t="s">
        <v>328</v>
      </c>
      <c r="D10" s="89" t="s">
        <v>164</v>
      </c>
      <c r="E10" s="88" t="s">
        <v>699</v>
      </c>
      <c r="F10" s="120" t="s">
        <v>47</v>
      </c>
      <c r="G10" s="120" t="s">
        <v>62</v>
      </c>
      <c r="H10" s="118" t="str">
        <f>IFERROR(INDEX(Consequences,MATCH(G10,'Ratings Tables'!$A$5:$A$9,FALSE),MATCH(F10,'Ratings Tables'!$B$4:$F$4,FALSE)),"")</f>
        <v>Medium</v>
      </c>
      <c r="I10" s="120" t="s">
        <v>61</v>
      </c>
      <c r="J10" s="118" t="str">
        <f>IFERROR(INDEX(Consequences,MATCH(I10,'Ratings Tables'!$A$5:$A$9,FALSE),MATCH(F10,'Ratings Tables'!$B$4:$F$4,FALSE)),"")</f>
        <v>High</v>
      </c>
      <c r="K10" s="120" t="s">
        <v>61</v>
      </c>
      <c r="L10" s="118" t="str">
        <f>IFERROR(INDEX(Consequences,MATCH(K10,'Ratings Tables'!$A$5:$A$9,FALSE),MATCH(F10,'Ratings Tables'!$B$4:$F$4,FALSE)),"")</f>
        <v>High</v>
      </c>
      <c r="M10" s="90" t="s">
        <v>244</v>
      </c>
      <c r="N10" s="90"/>
      <c r="O10" s="101"/>
      <c r="P10" s="84" t="s">
        <v>47</v>
      </c>
      <c r="Q10" s="84" t="s">
        <v>62</v>
      </c>
      <c r="R10" s="27" t="str">
        <f>IFERROR(INDEX(Consequences,MATCH(Q10,'Ratings Tables'!$A$5:$A$9,FALSE),MATCH(P10,'Ratings Tables'!$B$4:$F$4,FALSE)),"")</f>
        <v>Medium</v>
      </c>
      <c r="S10" s="84" t="s">
        <v>61</v>
      </c>
      <c r="T10" s="27" t="str">
        <f>IFERROR(INDEX(Consequences,MATCH(S10,'Ratings Tables'!$A$5:$A$9,FALSE),MATCH(P10,'Ratings Tables'!$B$4:$F$4,FALSE)),"")</f>
        <v>High</v>
      </c>
      <c r="U10" s="84" t="s">
        <v>61</v>
      </c>
      <c r="V10" s="27" t="str">
        <f>IFERROR(INDEX(Consequences,MATCH(U10,'Ratings Tables'!$A$5:$A$9,FALSE),MATCH(P10,'Ratings Tables'!$B$4:$F$4,FALSE)),"")</f>
        <v>High</v>
      </c>
      <c r="W10" s="105"/>
      <c r="X10" s="105"/>
      <c r="Y10" s="105"/>
      <c r="Z10" s="84" t="s">
        <v>47</v>
      </c>
      <c r="AA10" s="84" t="s">
        <v>62</v>
      </c>
      <c r="AB10" s="27" t="str">
        <f>IFERROR(INDEX(Consequences,MATCH(AA10,'Ratings Tables'!$A$5:$A$9,FALSE),MATCH(Z10,'Ratings Tables'!$B$4:$F$4,FALSE)),"")</f>
        <v>Medium</v>
      </c>
      <c r="AC10" s="84" t="s">
        <v>61</v>
      </c>
      <c r="AD10" s="27" t="str">
        <f>IFERROR(INDEX(Consequences,MATCH(AC10,'Ratings Tables'!$A$5:$A$9,FALSE),MATCH(Z10,'Ratings Tables'!$B$4:$F$4,FALSE)),"")</f>
        <v>High</v>
      </c>
      <c r="AE10" s="84" t="s">
        <v>61</v>
      </c>
      <c r="AF10" s="27" t="str">
        <f>IFERROR(INDEX(Consequences,MATCH(AE10,'Ratings Tables'!$A$5:$A$9,FALSE),MATCH(Z10,'Ratings Tables'!$B$4:$F$4,FALSE)),"")</f>
        <v>High</v>
      </c>
      <c r="AG10" s="105"/>
      <c r="AH10" s="105"/>
      <c r="AI10" s="105"/>
      <c r="AJ10" s="84" t="s">
        <v>47</v>
      </c>
      <c r="AK10" s="84" t="s">
        <v>62</v>
      </c>
      <c r="AL10" s="27" t="str">
        <f>IFERROR(INDEX(Consequences,MATCH(AK10,'Ratings Tables'!$A$5:$A$9,FALSE),MATCH(AJ10,'Ratings Tables'!$B$4:$F$4,FALSE)),"")</f>
        <v>Medium</v>
      </c>
      <c r="AM10" s="84" t="s">
        <v>61</v>
      </c>
      <c r="AN10" s="27" t="str">
        <f>IFERROR(INDEX(Consequences,MATCH(AM10,'Ratings Tables'!$A$5:$A$9,FALSE),MATCH(AJ10,'Ratings Tables'!$B$4:$F$4,FALSE)),"")</f>
        <v>High</v>
      </c>
      <c r="AO10" s="84" t="s">
        <v>61</v>
      </c>
      <c r="AP10" s="27" t="str">
        <f>IFERROR(INDEX(Consequences,MATCH(AO10,'Ratings Tables'!$A$5:$A$9,FALSE),MATCH(AJ10,'Ratings Tables'!$B$4:$F$4,FALSE)),"")</f>
        <v>High</v>
      </c>
      <c r="AQ10" s="105"/>
      <c r="AR10" s="105"/>
      <c r="AS10" s="105"/>
      <c r="AT10" s="120" t="s">
        <v>47</v>
      </c>
      <c r="AU10" s="120" t="s">
        <v>62</v>
      </c>
      <c r="AV10" s="118" t="str">
        <f>IFERROR(INDEX(Consequences,MATCH(AU10,'[5]Ratings Tables'!$A$5:$A$9,FALSE),MATCH(AT10,'[5]Ratings Tables'!$B$4:$F$4,FALSE)),"")</f>
        <v>Medium</v>
      </c>
      <c r="AW10" s="120" t="s">
        <v>61</v>
      </c>
      <c r="AX10" s="118" t="str">
        <f>IFERROR(INDEX(Consequences,MATCH(AW10,'[5]Ratings Tables'!$A$5:$A$9,FALSE),MATCH(AT10,'[5]Ratings Tables'!$B$4:$F$4,FALSE)),"")</f>
        <v>High</v>
      </c>
      <c r="AY10" s="120" t="s">
        <v>61</v>
      </c>
      <c r="AZ10" s="118" t="str">
        <f>IFERROR(INDEX(Consequences,MATCH(AY10,'[5]Ratings Tables'!$A$5:$A$9,FALSE),MATCH(AT10,'[5]Ratings Tables'!$B$4:$F$4,FALSE)),"")</f>
        <v>High</v>
      </c>
      <c r="BA10" s="105"/>
      <c r="BB10" s="105"/>
      <c r="BC10" s="105"/>
      <c r="BD10" s="84" t="s">
        <v>47</v>
      </c>
      <c r="BE10" s="84" t="s">
        <v>62</v>
      </c>
      <c r="BF10" s="27" t="str">
        <f>IFERROR(INDEX(Consequences,MATCH(BE10,'Ratings Tables'!$A$5:$A$9,FALSE),MATCH(BD10,'Ratings Tables'!$B$4:$F$4,FALSE)),"")</f>
        <v>Medium</v>
      </c>
      <c r="BG10" s="84" t="s">
        <v>61</v>
      </c>
      <c r="BH10" s="27" t="str">
        <f>IFERROR(INDEX(Consequences,MATCH(BG10,'Ratings Tables'!$A$5:$A$9,FALSE),MATCH(BD10,'Ratings Tables'!$B$4:$F$4,FALSE)),"")</f>
        <v>High</v>
      </c>
      <c r="BI10" s="84" t="s">
        <v>61</v>
      </c>
      <c r="BJ10" s="27" t="str">
        <f>IFERROR(INDEX(Consequences,MATCH(BI10,'Ratings Tables'!$A$5:$A$9,FALSE),MATCH(BD10,'Ratings Tables'!$B$4:$F$4,FALSE)),"")</f>
        <v>High</v>
      </c>
      <c r="BK10" s="105"/>
      <c r="BL10" s="105"/>
      <c r="BM10" s="105"/>
      <c r="BN10" s="120" t="s">
        <v>47</v>
      </c>
      <c r="BO10" s="120" t="s">
        <v>62</v>
      </c>
      <c r="BP10" s="118" t="str">
        <f>IFERROR(INDEX(Consequences,MATCH(BO10,'[7]Ratings Tables'!$A$5:$A$9,FALSE),MATCH(BN10,'[7]Ratings Tables'!$B$4:$F$4,FALSE)),"")</f>
        <v>Medium</v>
      </c>
      <c r="BQ10" s="120" t="s">
        <v>61</v>
      </c>
      <c r="BR10" s="118" t="str">
        <f>IFERROR(INDEX(Consequences,MATCH(BQ10,'[7]Ratings Tables'!$A$5:$A$9,FALSE),MATCH(BN10,'[7]Ratings Tables'!$B$4:$F$4,FALSE)),"")</f>
        <v>High</v>
      </c>
      <c r="BS10" s="120" t="s">
        <v>61</v>
      </c>
      <c r="BT10" s="118" t="str">
        <f>IFERROR(INDEX(Consequences,MATCH(BS10,'[7]Ratings Tables'!$A$5:$A$9,FALSE),MATCH(BN10,'[7]Ratings Tables'!$B$4:$F$4,FALSE)),"")</f>
        <v>High</v>
      </c>
      <c r="BU10" s="105"/>
      <c r="BV10" s="105"/>
      <c r="BW10" s="105"/>
      <c r="BX10" s="84" t="s">
        <v>47</v>
      </c>
      <c r="BY10" s="84" t="s">
        <v>62</v>
      </c>
      <c r="BZ10" s="27" t="str">
        <f>IFERROR(INDEX(Consequences,MATCH(BY10,'Ratings Tables'!$A$5:$A$9,FALSE),MATCH(BX10,'Ratings Tables'!$B$4:$F$4,FALSE)),"")</f>
        <v>Medium</v>
      </c>
      <c r="CA10" s="84" t="s">
        <v>61</v>
      </c>
      <c r="CB10" s="27" t="str">
        <f>IFERROR(INDEX(Consequences,MATCH(CA10,'Ratings Tables'!$A$5:$A$9,FALSE),MATCH(BX10,'Ratings Tables'!$B$4:$F$4,FALSE)),"")</f>
        <v>High</v>
      </c>
      <c r="CC10" s="84" t="s">
        <v>61</v>
      </c>
      <c r="CD10" s="27" t="str">
        <f>IFERROR(INDEX(Consequences,MATCH(CC10,'Ratings Tables'!$A$5:$A$9,FALSE),MATCH(BX10,'Ratings Tables'!$B$4:$F$4,FALSE)),"")</f>
        <v>High</v>
      </c>
      <c r="CE10" s="105"/>
      <c r="CF10" s="105"/>
      <c r="CG10" s="105"/>
      <c r="CH10" s="84" t="s">
        <v>47</v>
      </c>
      <c r="CI10" s="84" t="s">
        <v>62</v>
      </c>
      <c r="CJ10" s="27" t="str">
        <f>IFERROR(INDEX(Consequences,MATCH(CI10,'Ratings Tables'!$A$5:$A$9,FALSE),MATCH(CH10,'Ratings Tables'!$B$4:$F$4,FALSE)),"")</f>
        <v>Medium</v>
      </c>
      <c r="CK10" s="84" t="s">
        <v>61</v>
      </c>
      <c r="CL10" s="27" t="str">
        <f>IFERROR(INDEX(Consequences,MATCH(CK10,'Ratings Tables'!$A$5:$A$9,FALSE),MATCH(CH10,'Ratings Tables'!$B$4:$F$4,FALSE)),"")</f>
        <v>High</v>
      </c>
      <c r="CM10" s="84" t="s">
        <v>61</v>
      </c>
      <c r="CN10" s="27" t="str">
        <f>IFERROR(INDEX(Consequences,MATCH(CM10,'Ratings Tables'!$A$5:$A$9,FALSE),MATCH(CH10,'Ratings Tables'!$B$4:$F$4,FALSE)),"")</f>
        <v>High</v>
      </c>
      <c r="CO10" s="114" t="s">
        <v>669</v>
      </c>
      <c r="CP10" s="114"/>
      <c r="CQ10" s="114"/>
      <c r="CR10" s="84" t="s">
        <v>47</v>
      </c>
      <c r="CS10" s="84" t="s">
        <v>62</v>
      </c>
      <c r="CT10" s="27" t="str">
        <f>IFERROR(INDEX(Consequences,MATCH(CS10,'Ratings Tables'!$A$5:$A$9,FALSE),MATCH(CR10,'Ratings Tables'!$B$4:$F$4,FALSE)),"")</f>
        <v>Medium</v>
      </c>
      <c r="CU10" s="84" t="s">
        <v>61</v>
      </c>
      <c r="CV10" s="27" t="str">
        <f>IFERROR(INDEX(Consequences,MATCH(CU10,'Ratings Tables'!$A$5:$A$9,FALSE),MATCH(CR10,'Ratings Tables'!$B$4:$F$4,FALSE)),"")</f>
        <v>High</v>
      </c>
      <c r="CW10" s="84" t="s">
        <v>61</v>
      </c>
      <c r="CX10" s="27" t="str">
        <f>IFERROR(INDEX(Consequences,MATCH(CW10,'Ratings Tables'!$A$5:$A$9,FALSE),MATCH(CR10,'Ratings Tables'!$B$4:$F$4,FALSE)),"")</f>
        <v>High</v>
      </c>
      <c r="CY10" s="105"/>
      <c r="CZ10" s="105"/>
      <c r="DA10" s="105"/>
    </row>
  </sheetData>
  <mergeCells count="21">
    <mergeCell ref="CY1:DA2"/>
    <mergeCell ref="M1:O2"/>
    <mergeCell ref="CH1:CN2"/>
    <mergeCell ref="CR1:CX2"/>
    <mergeCell ref="W1:Y2"/>
    <mergeCell ref="AG1:AI2"/>
    <mergeCell ref="AQ1:AS2"/>
    <mergeCell ref="BA1:BC2"/>
    <mergeCell ref="BK1:BM2"/>
    <mergeCell ref="BU1:BW2"/>
    <mergeCell ref="CE1:CG2"/>
    <mergeCell ref="CO1:CQ2"/>
    <mergeCell ref="AJ1:AP2"/>
    <mergeCell ref="AT1:AZ2"/>
    <mergeCell ref="BD1:BJ2"/>
    <mergeCell ref="BN1:BT2"/>
    <mergeCell ref="BX1:CD2"/>
    <mergeCell ref="A1:E2"/>
    <mergeCell ref="F1:L2"/>
    <mergeCell ref="P1:V2"/>
    <mergeCell ref="Z1:AF2"/>
  </mergeCells>
  <conditionalFormatting sqref="O8 G4:L10">
    <cfRule type="cellIs" dxfId="987" priority="241" stopIfTrue="1" operator="equal">
      <formula>"Low"</formula>
    </cfRule>
    <cfRule type="cellIs" dxfId="986" priority="242" stopIfTrue="1" operator="equal">
      <formula>"Extreme"</formula>
    </cfRule>
    <cfRule type="cellIs" dxfId="985" priority="243" stopIfTrue="1" operator="equal">
      <formula>"High"</formula>
    </cfRule>
    <cfRule type="cellIs" dxfId="984" priority="244" stopIfTrue="1" operator="equal">
      <formula>"Medium"</formula>
    </cfRule>
  </conditionalFormatting>
  <conditionalFormatting sqref="Q4:V10">
    <cfRule type="cellIs" dxfId="983" priority="149" stopIfTrue="1" operator="equal">
      <formula>"Low"</formula>
    </cfRule>
    <cfRule type="cellIs" dxfId="982" priority="150" stopIfTrue="1" operator="equal">
      <formula>"Extreme"</formula>
    </cfRule>
    <cfRule type="cellIs" dxfId="981" priority="151" stopIfTrue="1" operator="equal">
      <formula>"High"</formula>
    </cfRule>
    <cfRule type="cellIs" dxfId="980" priority="152" stopIfTrue="1" operator="equal">
      <formula>"Medium"</formula>
    </cfRule>
  </conditionalFormatting>
  <conditionalFormatting sqref="CS4:CX10">
    <cfRule type="cellIs" dxfId="979" priority="117" stopIfTrue="1" operator="equal">
      <formula>"Low"</formula>
    </cfRule>
    <cfRule type="cellIs" dxfId="978" priority="118" stopIfTrue="1" operator="equal">
      <formula>"Extreme"</formula>
    </cfRule>
    <cfRule type="cellIs" dxfId="977" priority="119" stopIfTrue="1" operator="equal">
      <formula>"High"</formula>
    </cfRule>
    <cfRule type="cellIs" dxfId="976" priority="120" stopIfTrue="1" operator="equal">
      <formula>"Medium"</formula>
    </cfRule>
  </conditionalFormatting>
  <conditionalFormatting sqref="AA4:AF10">
    <cfRule type="cellIs" dxfId="975" priority="145" stopIfTrue="1" operator="equal">
      <formula>"Low"</formula>
    </cfRule>
    <cfRule type="cellIs" dxfId="974" priority="146" stopIfTrue="1" operator="equal">
      <formula>"Extreme"</formula>
    </cfRule>
    <cfRule type="cellIs" dxfId="973" priority="147" stopIfTrue="1" operator="equal">
      <formula>"High"</formula>
    </cfRule>
    <cfRule type="cellIs" dxfId="972" priority="148" stopIfTrue="1" operator="equal">
      <formula>"Medium"</formula>
    </cfRule>
  </conditionalFormatting>
  <conditionalFormatting sqref="AK4:AP10">
    <cfRule type="cellIs" dxfId="971" priority="141" stopIfTrue="1" operator="equal">
      <formula>"Low"</formula>
    </cfRule>
    <cfRule type="cellIs" dxfId="970" priority="142" stopIfTrue="1" operator="equal">
      <formula>"Extreme"</formula>
    </cfRule>
    <cfRule type="cellIs" dxfId="969" priority="143" stopIfTrue="1" operator="equal">
      <formula>"High"</formula>
    </cfRule>
    <cfRule type="cellIs" dxfId="968" priority="144" stopIfTrue="1" operator="equal">
      <formula>"Medium"</formula>
    </cfRule>
  </conditionalFormatting>
  <conditionalFormatting sqref="BE4:BJ10">
    <cfRule type="cellIs" dxfId="963" priority="133" stopIfTrue="1" operator="equal">
      <formula>"Low"</formula>
    </cfRule>
    <cfRule type="cellIs" dxfId="962" priority="134" stopIfTrue="1" operator="equal">
      <formula>"Extreme"</formula>
    </cfRule>
    <cfRule type="cellIs" dxfId="961" priority="135" stopIfTrue="1" operator="equal">
      <formula>"High"</formula>
    </cfRule>
    <cfRule type="cellIs" dxfId="960" priority="136" stopIfTrue="1" operator="equal">
      <formula>"Medium"</formula>
    </cfRule>
  </conditionalFormatting>
  <conditionalFormatting sqref="BY6:CD6 BY5 CA5 CC5:CD5 BY8:CD10 BY7 CA7 CC7">
    <cfRule type="cellIs" dxfId="955" priority="125" stopIfTrue="1" operator="equal">
      <formula>"Low"</formula>
    </cfRule>
    <cfRule type="cellIs" dxfId="954" priority="126" stopIfTrue="1" operator="equal">
      <formula>"Extreme"</formula>
    </cfRule>
    <cfRule type="cellIs" dxfId="953" priority="127" stopIfTrue="1" operator="equal">
      <formula>"High"</formula>
    </cfRule>
    <cfRule type="cellIs" dxfId="952" priority="128" stopIfTrue="1" operator="equal">
      <formula>"Medium"</formula>
    </cfRule>
  </conditionalFormatting>
  <conditionalFormatting sqref="CY4:DA10">
    <cfRule type="cellIs" dxfId="951" priority="81" stopIfTrue="1" operator="equal">
      <formula>"Low"</formula>
    </cfRule>
    <cfRule type="cellIs" dxfId="950" priority="82" stopIfTrue="1" operator="equal">
      <formula>"Extreme"</formula>
    </cfRule>
    <cfRule type="cellIs" dxfId="949" priority="83" stopIfTrue="1" operator="equal">
      <formula>"High"</formula>
    </cfRule>
    <cfRule type="cellIs" dxfId="948" priority="84" stopIfTrue="1" operator="equal">
      <formula>"Medium"</formula>
    </cfRule>
  </conditionalFormatting>
  <conditionalFormatting sqref="CJ4 CI5:CJ5 CI10:CN10 CL5:CN5 CN4 CJ9:CN9 CI6:CN8 CL4">
    <cfRule type="cellIs" dxfId="947" priority="121" stopIfTrue="1" operator="equal">
      <formula>"Low"</formula>
    </cfRule>
    <cfRule type="cellIs" dxfId="946" priority="122" stopIfTrue="1" operator="equal">
      <formula>"Extreme"</formula>
    </cfRule>
    <cfRule type="cellIs" dxfId="945" priority="123" stopIfTrue="1" operator="equal">
      <formula>"High"</formula>
    </cfRule>
    <cfRule type="cellIs" dxfId="944" priority="124" stopIfTrue="1" operator="equal">
      <formula>"Medium"</formula>
    </cfRule>
  </conditionalFormatting>
  <conditionalFormatting sqref="W8:Y8 W10:Y10">
    <cfRule type="cellIs" dxfId="943" priority="113" stopIfTrue="1" operator="equal">
      <formula>"Low"</formula>
    </cfRule>
    <cfRule type="cellIs" dxfId="942" priority="114" stopIfTrue="1" operator="equal">
      <formula>"Extreme"</formula>
    </cfRule>
    <cfRule type="cellIs" dxfId="941" priority="115" stopIfTrue="1" operator="equal">
      <formula>"High"</formula>
    </cfRule>
    <cfRule type="cellIs" dxfId="940" priority="116" stopIfTrue="1" operator="equal">
      <formula>"Medium"</formula>
    </cfRule>
  </conditionalFormatting>
  <conditionalFormatting sqref="AG4:AI10">
    <cfRule type="cellIs" dxfId="939" priority="109" stopIfTrue="1" operator="equal">
      <formula>"Low"</formula>
    </cfRule>
    <cfRule type="cellIs" dxfId="938" priority="110" stopIfTrue="1" operator="equal">
      <formula>"Extreme"</formula>
    </cfRule>
    <cfRule type="cellIs" dxfId="937" priority="111" stopIfTrue="1" operator="equal">
      <formula>"High"</formula>
    </cfRule>
    <cfRule type="cellIs" dxfId="936" priority="112" stopIfTrue="1" operator="equal">
      <formula>"Medium"</formula>
    </cfRule>
  </conditionalFormatting>
  <conditionalFormatting sqref="AQ4:AS10">
    <cfRule type="cellIs" dxfId="935" priority="105" stopIfTrue="1" operator="equal">
      <formula>"Low"</formula>
    </cfRule>
    <cfRule type="cellIs" dxfId="934" priority="106" stopIfTrue="1" operator="equal">
      <formula>"Extreme"</formula>
    </cfRule>
    <cfRule type="cellIs" dxfId="933" priority="107" stopIfTrue="1" operator="equal">
      <formula>"High"</formula>
    </cfRule>
    <cfRule type="cellIs" dxfId="932" priority="108" stopIfTrue="1" operator="equal">
      <formula>"Medium"</formula>
    </cfRule>
  </conditionalFormatting>
  <conditionalFormatting sqref="BK8:BM8 BK10:BM10">
    <cfRule type="cellIs" dxfId="927" priority="97" stopIfTrue="1" operator="equal">
      <formula>"Low"</formula>
    </cfRule>
    <cfRule type="cellIs" dxfId="926" priority="98" stopIfTrue="1" operator="equal">
      <formula>"Extreme"</formula>
    </cfRule>
    <cfRule type="cellIs" dxfId="925" priority="99" stopIfTrue="1" operator="equal">
      <formula>"High"</formula>
    </cfRule>
    <cfRule type="cellIs" dxfId="924" priority="100" stopIfTrue="1" operator="equal">
      <formula>"Medium"</formula>
    </cfRule>
  </conditionalFormatting>
  <conditionalFormatting sqref="CE8:CG8 CE10:CG10">
    <cfRule type="cellIs" dxfId="919" priority="89" stopIfTrue="1" operator="equal">
      <formula>"Low"</formula>
    </cfRule>
    <cfRule type="cellIs" dxfId="918" priority="90" stopIfTrue="1" operator="equal">
      <formula>"Extreme"</formula>
    </cfRule>
    <cfRule type="cellIs" dxfId="917" priority="91" stopIfTrue="1" operator="equal">
      <formula>"High"</formula>
    </cfRule>
    <cfRule type="cellIs" dxfId="916" priority="92" stopIfTrue="1" operator="equal">
      <formula>"Medium"</formula>
    </cfRule>
  </conditionalFormatting>
  <conditionalFormatting sqref="CO8:CQ9">
    <cfRule type="cellIs" dxfId="915" priority="85" stopIfTrue="1" operator="equal">
      <formula>"Low"</formula>
    </cfRule>
    <cfRule type="cellIs" dxfId="914" priority="86" stopIfTrue="1" operator="equal">
      <formula>"Extreme"</formula>
    </cfRule>
    <cfRule type="cellIs" dxfId="913" priority="87" stopIfTrue="1" operator="equal">
      <formula>"High"</formula>
    </cfRule>
    <cfRule type="cellIs" dxfId="912" priority="88" stopIfTrue="1" operator="equal">
      <formula>"Medium"</formula>
    </cfRule>
  </conditionalFormatting>
  <conditionalFormatting sqref="BY4 CA4 CC4:CD4">
    <cfRule type="cellIs" dxfId="911" priority="73" stopIfTrue="1" operator="equal">
      <formula>"Low"</formula>
    </cfRule>
    <cfRule type="cellIs" dxfId="910" priority="74" stopIfTrue="1" operator="equal">
      <formula>"Extreme"</formula>
    </cfRule>
    <cfRule type="cellIs" dxfId="909" priority="75" stopIfTrue="1" operator="equal">
      <formula>"High"</formula>
    </cfRule>
    <cfRule type="cellIs" dxfId="908" priority="76" stopIfTrue="1" operator="equal">
      <formula>"Medium"</formula>
    </cfRule>
  </conditionalFormatting>
  <conditionalFormatting sqref="BD4">
    <cfRule type="cellIs" dxfId="907" priority="57" stopIfTrue="1" operator="equal">
      <formula>"Low"</formula>
    </cfRule>
    <cfRule type="cellIs" dxfId="906" priority="58" stopIfTrue="1" operator="equal">
      <formula>"Extreme"</formula>
    </cfRule>
    <cfRule type="cellIs" dxfId="905" priority="59" stopIfTrue="1" operator="equal">
      <formula>"High"</formula>
    </cfRule>
    <cfRule type="cellIs" dxfId="904" priority="60" stopIfTrue="1" operator="equal">
      <formula>"Medium"</formula>
    </cfRule>
  </conditionalFormatting>
  <conditionalFormatting sqref="BX4">
    <cfRule type="cellIs" dxfId="903" priority="53" stopIfTrue="1" operator="equal">
      <formula>"Low"</formula>
    </cfRule>
    <cfRule type="cellIs" dxfId="902" priority="54" stopIfTrue="1" operator="equal">
      <formula>"Extreme"</formula>
    </cfRule>
    <cfRule type="cellIs" dxfId="901" priority="55" stopIfTrue="1" operator="equal">
      <formula>"High"</formula>
    </cfRule>
    <cfRule type="cellIs" dxfId="900" priority="56" stopIfTrue="1" operator="equal">
      <formula>"Medium"</formula>
    </cfRule>
  </conditionalFormatting>
  <conditionalFormatting sqref="BX5">
    <cfRule type="cellIs" dxfId="899" priority="49" stopIfTrue="1" operator="equal">
      <formula>"Low"</formula>
    </cfRule>
    <cfRule type="cellIs" dxfId="898" priority="50" stopIfTrue="1" operator="equal">
      <formula>"Extreme"</formula>
    </cfRule>
    <cfRule type="cellIs" dxfId="897" priority="51" stopIfTrue="1" operator="equal">
      <formula>"High"</formula>
    </cfRule>
    <cfRule type="cellIs" dxfId="896" priority="52" stopIfTrue="1" operator="equal">
      <formula>"Medium"</formula>
    </cfRule>
  </conditionalFormatting>
  <conditionalFormatting sqref="BX7">
    <cfRule type="cellIs" dxfId="895" priority="45" stopIfTrue="1" operator="equal">
      <formula>"Low"</formula>
    </cfRule>
    <cfRule type="cellIs" dxfId="894" priority="46" stopIfTrue="1" operator="equal">
      <formula>"Extreme"</formula>
    </cfRule>
    <cfRule type="cellIs" dxfId="893" priority="47" stopIfTrue="1" operator="equal">
      <formula>"High"</formula>
    </cfRule>
    <cfRule type="cellIs" dxfId="892" priority="48" stopIfTrue="1" operator="equal">
      <formula>"Medium"</formula>
    </cfRule>
  </conditionalFormatting>
  <conditionalFormatting sqref="BZ4">
    <cfRule type="cellIs" dxfId="891" priority="41" stopIfTrue="1" operator="equal">
      <formula>"Low"</formula>
    </cfRule>
    <cfRule type="cellIs" dxfId="890" priority="42" stopIfTrue="1" operator="equal">
      <formula>"Extreme"</formula>
    </cfRule>
    <cfRule type="cellIs" dxfId="889" priority="43" stopIfTrue="1" operator="equal">
      <formula>"High"</formula>
    </cfRule>
    <cfRule type="cellIs" dxfId="888" priority="44" stopIfTrue="1" operator="equal">
      <formula>"Medium"</formula>
    </cfRule>
  </conditionalFormatting>
  <conditionalFormatting sqref="BZ5">
    <cfRule type="cellIs" dxfId="887" priority="37" stopIfTrue="1" operator="equal">
      <formula>"Low"</formula>
    </cfRule>
    <cfRule type="cellIs" dxfId="886" priority="38" stopIfTrue="1" operator="equal">
      <formula>"Extreme"</formula>
    </cfRule>
    <cfRule type="cellIs" dxfId="885" priority="39" stopIfTrue="1" operator="equal">
      <formula>"High"</formula>
    </cfRule>
    <cfRule type="cellIs" dxfId="884" priority="40" stopIfTrue="1" operator="equal">
      <formula>"Medium"</formula>
    </cfRule>
  </conditionalFormatting>
  <conditionalFormatting sqref="CB4">
    <cfRule type="cellIs" dxfId="883" priority="33" stopIfTrue="1" operator="equal">
      <formula>"Low"</formula>
    </cfRule>
    <cfRule type="cellIs" dxfId="882" priority="34" stopIfTrue="1" operator="equal">
      <formula>"Extreme"</formula>
    </cfRule>
    <cfRule type="cellIs" dxfId="881" priority="35" stopIfTrue="1" operator="equal">
      <formula>"High"</formula>
    </cfRule>
    <cfRule type="cellIs" dxfId="880" priority="36" stopIfTrue="1" operator="equal">
      <formula>"Medium"</formula>
    </cfRule>
  </conditionalFormatting>
  <conditionalFormatting sqref="CB5">
    <cfRule type="cellIs" dxfId="879" priority="29" stopIfTrue="1" operator="equal">
      <formula>"Low"</formula>
    </cfRule>
    <cfRule type="cellIs" dxfId="878" priority="30" stopIfTrue="1" operator="equal">
      <formula>"Extreme"</formula>
    </cfRule>
    <cfRule type="cellIs" dxfId="877" priority="31" stopIfTrue="1" operator="equal">
      <formula>"High"</formula>
    </cfRule>
    <cfRule type="cellIs" dxfId="876" priority="32" stopIfTrue="1" operator="equal">
      <formula>"Medium"</formula>
    </cfRule>
  </conditionalFormatting>
  <conditionalFormatting sqref="BZ7">
    <cfRule type="cellIs" dxfId="875" priority="25" stopIfTrue="1" operator="equal">
      <formula>"Low"</formula>
    </cfRule>
    <cfRule type="cellIs" dxfId="874" priority="26" stopIfTrue="1" operator="equal">
      <formula>"Extreme"</formula>
    </cfRule>
    <cfRule type="cellIs" dxfId="873" priority="27" stopIfTrue="1" operator="equal">
      <formula>"High"</formula>
    </cfRule>
    <cfRule type="cellIs" dxfId="872" priority="28" stopIfTrue="1" operator="equal">
      <formula>"Medium"</formula>
    </cfRule>
  </conditionalFormatting>
  <conditionalFormatting sqref="CB7">
    <cfRule type="cellIs" dxfId="871" priority="21" stopIfTrue="1" operator="equal">
      <formula>"Low"</formula>
    </cfRule>
    <cfRule type="cellIs" dxfId="870" priority="22" stopIfTrue="1" operator="equal">
      <formula>"Extreme"</formula>
    </cfRule>
    <cfRule type="cellIs" dxfId="869" priority="23" stopIfTrue="1" operator="equal">
      <formula>"High"</formula>
    </cfRule>
    <cfRule type="cellIs" dxfId="868" priority="24" stopIfTrue="1" operator="equal">
      <formula>"Medium"</formula>
    </cfRule>
  </conditionalFormatting>
  <conditionalFormatting sqref="CD7">
    <cfRule type="cellIs" dxfId="867" priority="17" stopIfTrue="1" operator="equal">
      <formula>"Low"</formula>
    </cfRule>
    <cfRule type="cellIs" dxfId="866" priority="18" stopIfTrue="1" operator="equal">
      <formula>"Extreme"</formula>
    </cfRule>
    <cfRule type="cellIs" dxfId="865" priority="19" stopIfTrue="1" operator="equal">
      <formula>"High"</formula>
    </cfRule>
    <cfRule type="cellIs" dxfId="864" priority="20" stopIfTrue="1" operator="equal">
      <formula>"Medium"</formula>
    </cfRule>
  </conditionalFormatting>
  <conditionalFormatting sqref="AU4:AZ10">
    <cfRule type="cellIs" dxfId="15" priority="13" stopIfTrue="1" operator="equal">
      <formula>"Low"</formula>
    </cfRule>
    <cfRule type="cellIs" dxfId="14" priority="14" stopIfTrue="1" operator="equal">
      <formula>"Extreme"</formula>
    </cfRule>
    <cfRule type="cellIs" dxfId="13" priority="15" stopIfTrue="1" operator="equal">
      <formula>"High"</formula>
    </cfRule>
    <cfRule type="cellIs" dxfId="12" priority="16" stopIfTrue="1" operator="equal">
      <formula>"Medium"</formula>
    </cfRule>
  </conditionalFormatting>
  <conditionalFormatting sqref="BA4:BC10">
    <cfRule type="cellIs" dxfId="11" priority="9" stopIfTrue="1" operator="equal">
      <formula>"Low"</formula>
    </cfRule>
    <cfRule type="cellIs" dxfId="10" priority="10" stopIfTrue="1" operator="equal">
      <formula>"Extreme"</formula>
    </cfRule>
    <cfRule type="cellIs" dxfId="9" priority="11" stopIfTrue="1" operator="equal">
      <formula>"High"</formula>
    </cfRule>
    <cfRule type="cellIs" dxfId="8" priority="12" stopIfTrue="1" operator="equal">
      <formula>"Medium"</formula>
    </cfRule>
  </conditionalFormatting>
  <conditionalFormatting sqref="BP5 BO8:BT8 BO10:BT10 BR5 BT5">
    <cfRule type="cellIs" dxfId="7" priority="5" stopIfTrue="1" operator="equal">
      <formula>"Low"</formula>
    </cfRule>
    <cfRule type="cellIs" dxfId="6" priority="6" stopIfTrue="1" operator="equal">
      <formula>"Extreme"</formula>
    </cfRule>
    <cfRule type="cellIs" dxfId="5" priority="7" stopIfTrue="1" operator="equal">
      <formula>"High"</formula>
    </cfRule>
    <cfRule type="cellIs" dxfId="4" priority="8" stopIfTrue="1" operator="equal">
      <formula>"Medium"</formula>
    </cfRule>
  </conditionalFormatting>
  <conditionalFormatting sqref="BU4:BW10">
    <cfRule type="cellIs" dxfId="3" priority="1" stopIfTrue="1" operator="equal">
      <formula>"Low"</formula>
    </cfRule>
    <cfRule type="cellIs" dxfId="2" priority="2" stopIfTrue="1" operator="equal">
      <formula>"Extreme"</formula>
    </cfRule>
    <cfRule type="cellIs" dxfId="1" priority="3" stopIfTrue="1" operator="equal">
      <formula>"High"</formula>
    </cfRule>
    <cfRule type="cellIs" dxfId="0" priority="4" stopIfTrue="1" operator="equal">
      <formula>"Medium"</formula>
    </cfRule>
  </conditionalFormatting>
  <dataValidations count="7">
    <dataValidation type="list" allowBlank="1" showInputMessage="1" showErrorMessage="1" sqref="I4:I10 CU4:CU10 CS4:CS10 CW4:CW10 BY4:BY10 CC4:CC10 CA4:CA10 U4:U10 BG4:BG10 BE4:BE10 BI4:BI10 CK4:CK10 CM4:CM10 CI4:CI10 AM4:AM10 AK4:AK10 AO4:AO10 AC4:AC10 AA4:AA10 AE4:AE10 G4:G10 K4:K10 S4:S10 Q4:Q10">
      <formula1>$DC$3:$DG$3</formula1>
    </dataValidation>
    <dataValidation type="list" allowBlank="1" showInputMessage="1" showErrorMessage="1" sqref="F4:F10 CR4:CR10 CH4:CH10 BX4:BX10 P4:P10 BD4:BD10 Z4:Z10 AJ4:AJ10">
      <formula1>$DC$2:$DG$2</formula1>
    </dataValidation>
    <dataValidation type="list" allowBlank="1" showInputMessage="1" showErrorMessage="1" sqref="B4:B10">
      <formula1>$DC$4:$DE$4</formula1>
    </dataValidation>
    <dataValidation type="list" allowBlank="1" showInputMessage="1" showErrorMessage="1" sqref="G11:G65534">
      <formula1>"A,B,C,D,E"</formula1>
    </dataValidation>
    <dataValidation type="whole" allowBlank="1" showInputMessage="1" showErrorMessage="1" sqref="F11:F65534">
      <formula1>1</formula1>
      <formula2>5</formula2>
    </dataValidation>
    <dataValidation type="list" allowBlank="1" showInputMessage="1" showErrorMessage="1" sqref="AT4:AT10 BN4:BN10">
      <formula1>$AA$2:$AE$2</formula1>
    </dataValidation>
    <dataValidation type="list" allowBlank="1" showInputMessage="1" showErrorMessage="1" sqref="AW4:AW10 AU4:AU10 AY4:AY10 BO4:BO10 BQ4:BQ10 BS4:BS10">
      <formula1>$AA$3:$AE$3</formula1>
    </dataValidation>
  </dataValidations>
  <printOptions horizontalCentered="1" gridLines="1"/>
  <pageMargins left="0.74803149606299213" right="0.74803149606299213" top="0.98425196850393704" bottom="0.98425196850393704" header="0.51181102362204722" footer="0.51181102362204722"/>
  <pageSetup paperSize="9" scale="56" fitToHeight="0" orientation="landscape" horizontalDpi="4294967292" verticalDpi="360" r:id="rId1"/>
  <headerFooter alignWithMargins="0">
    <oddHeader>&amp;LRisk Register&amp;RNorth East Greenhouse Alliance</oddHeader>
    <oddFooter>&amp;LNEGHA, 2011&amp;RPage &amp;P of &amp;N
&amp;8&amp;D,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zoomScaleNormal="100" workbookViewId="0">
      <selection activeCell="S6" sqref="S6"/>
    </sheetView>
  </sheetViews>
  <sheetFormatPr defaultRowHeight="12.75" x14ac:dyDescent="0.2"/>
  <cols>
    <col min="1" max="1" width="6.140625" customWidth="1"/>
    <col min="2" max="2" width="13" customWidth="1"/>
    <col min="3" max="3" width="21.85546875" customWidth="1"/>
    <col min="4" max="4" width="20.85546875" customWidth="1"/>
    <col min="5" max="5" width="23.85546875" customWidth="1"/>
    <col min="6" max="12" width="13.140625" customWidth="1"/>
    <col min="13" max="13" width="26.42578125" customWidth="1"/>
    <col min="14" max="14" width="17.42578125" customWidth="1"/>
    <col min="15" max="15" width="29" customWidth="1"/>
    <col min="16" max="16" width="27.28515625" customWidth="1"/>
    <col min="23" max="27" width="0" hidden="1" customWidth="1"/>
  </cols>
  <sheetData>
    <row r="1" spans="1:27" ht="29.25" customHeight="1" x14ac:dyDescent="0.2">
      <c r="A1" s="161" t="s">
        <v>289</v>
      </c>
      <c r="B1" s="162"/>
      <c r="C1" s="162"/>
      <c r="D1" s="162"/>
      <c r="E1" s="163"/>
      <c r="F1" s="164" t="s">
        <v>692</v>
      </c>
      <c r="G1" s="165"/>
      <c r="H1" s="165"/>
      <c r="I1" s="165"/>
      <c r="J1" s="165"/>
      <c r="K1" s="165"/>
      <c r="L1" s="166"/>
      <c r="M1" s="167" t="s">
        <v>288</v>
      </c>
      <c r="N1" s="168"/>
      <c r="O1" s="169"/>
    </row>
    <row r="2" spans="1:27" ht="25.5" x14ac:dyDescent="0.2">
      <c r="A2" s="145" t="s">
        <v>36</v>
      </c>
      <c r="B2" s="93" t="s">
        <v>37</v>
      </c>
      <c r="C2" s="93" t="s">
        <v>39</v>
      </c>
      <c r="D2" s="93" t="s">
        <v>38</v>
      </c>
      <c r="E2" s="100" t="s">
        <v>10</v>
      </c>
      <c r="F2" s="146" t="s">
        <v>10</v>
      </c>
      <c r="G2" s="94" t="s">
        <v>40</v>
      </c>
      <c r="H2" s="95" t="s">
        <v>41</v>
      </c>
      <c r="I2" s="94" t="s">
        <v>56</v>
      </c>
      <c r="J2" s="95" t="s">
        <v>42</v>
      </c>
      <c r="K2" s="94" t="s">
        <v>57</v>
      </c>
      <c r="L2" s="96" t="s">
        <v>43</v>
      </c>
      <c r="M2" s="106" t="s">
        <v>9</v>
      </c>
      <c r="N2" s="106" t="s">
        <v>81</v>
      </c>
      <c r="O2" s="142" t="s">
        <v>44</v>
      </c>
      <c r="W2" s="13" t="s">
        <v>59</v>
      </c>
      <c r="X2" s="13" t="s">
        <v>60</v>
      </c>
      <c r="Y2" s="13" t="s">
        <v>61</v>
      </c>
      <c r="Z2" s="13" t="s">
        <v>62</v>
      </c>
      <c r="AA2" s="13" t="s">
        <v>63</v>
      </c>
    </row>
    <row r="3" spans="1:27" ht="24" customHeight="1" x14ac:dyDescent="0.25">
      <c r="A3" s="82" t="s">
        <v>290</v>
      </c>
      <c r="B3" s="82"/>
      <c r="C3" s="82"/>
    </row>
    <row r="4" spans="1:27" ht="93.75" customHeight="1" x14ac:dyDescent="0.2">
      <c r="A4" s="119">
        <v>1.01</v>
      </c>
      <c r="B4" s="86" t="s">
        <v>67</v>
      </c>
      <c r="C4" s="88" t="s">
        <v>330</v>
      </c>
      <c r="D4" s="89" t="s">
        <v>185</v>
      </c>
      <c r="E4" s="88" t="s">
        <v>301</v>
      </c>
      <c r="F4" s="120" t="s">
        <v>47</v>
      </c>
      <c r="G4" s="120" t="s">
        <v>60</v>
      </c>
      <c r="H4" s="118" t="str">
        <f>IFERROR(INDEX(Consequences,MATCH(G4,'Ratings Tables'!$A$5:$A$9,FALSE),MATCH(F4,'Ratings Tables'!$B$4:$F$4,FALSE)),"")</f>
        <v>Extreme</v>
      </c>
      <c r="I4" s="120" t="s">
        <v>60</v>
      </c>
      <c r="J4" s="118" t="str">
        <f>IFERROR(INDEX(Consequences,MATCH(I4,'Ratings Tables'!$A$5:$A$9,FALSE),MATCH(F4,'Ratings Tables'!$B$4:$F$4,FALSE)),"")</f>
        <v>Extreme</v>
      </c>
      <c r="K4" s="120" t="s">
        <v>60</v>
      </c>
      <c r="L4" s="118" t="str">
        <f>IFERROR(INDEX(Consequences,MATCH(K4,'Ratings Tables'!$A$5:$A$9,FALSE),MATCH(F4,'Ratings Tables'!$B$4:$F$4,FALSE)),"")</f>
        <v>Extreme</v>
      </c>
      <c r="M4" s="90" t="s">
        <v>295</v>
      </c>
      <c r="N4" s="90" t="s">
        <v>292</v>
      </c>
      <c r="O4" s="88" t="s">
        <v>293</v>
      </c>
    </row>
    <row r="5" spans="1:27" ht="94.5" customHeight="1" x14ac:dyDescent="0.2">
      <c r="A5" s="119">
        <v>1.02</v>
      </c>
      <c r="B5" s="86" t="s">
        <v>67</v>
      </c>
      <c r="C5" s="88" t="s">
        <v>184</v>
      </c>
      <c r="D5" s="89" t="s">
        <v>186</v>
      </c>
      <c r="E5" s="88" t="s">
        <v>252</v>
      </c>
      <c r="F5" s="120" t="s">
        <v>46</v>
      </c>
      <c r="G5" s="120" t="s">
        <v>63</v>
      </c>
      <c r="H5" s="118" t="str">
        <f>IFERROR(INDEX(Consequences,MATCH(G5,'Ratings Tables'!$A$5:$A$9,FALSE),MATCH(F5,'Ratings Tables'!$B$4:$F$4,FALSE)),"")</f>
        <v>High</v>
      </c>
      <c r="I5" s="120" t="s">
        <v>63</v>
      </c>
      <c r="J5" s="118" t="str">
        <f>IFERROR(INDEX(Consequences,MATCH(I5,'Ratings Tables'!$A$5:$A$9,FALSE),MATCH(F5,'Ratings Tables'!$B$4:$F$4,FALSE)),"")</f>
        <v>High</v>
      </c>
      <c r="K5" s="120" t="s">
        <v>62</v>
      </c>
      <c r="L5" s="118" t="str">
        <f>IFERROR(INDEX(Consequences,MATCH(K5,'Ratings Tables'!$A$5:$A$9,FALSE),MATCH(F5,'Ratings Tables'!$B$4:$F$4,FALSE)),"")</f>
        <v>High</v>
      </c>
      <c r="M5" s="90" t="s">
        <v>296</v>
      </c>
      <c r="N5" s="90" t="s">
        <v>294</v>
      </c>
      <c r="O5" s="88" t="s">
        <v>297</v>
      </c>
    </row>
    <row r="6" spans="1:27" ht="66.75" customHeight="1" x14ac:dyDescent="0.2">
      <c r="A6" s="119">
        <v>1.03</v>
      </c>
      <c r="B6" s="86" t="s">
        <v>67</v>
      </c>
      <c r="C6" s="88" t="s">
        <v>194</v>
      </c>
      <c r="D6" s="89" t="s">
        <v>190</v>
      </c>
      <c r="E6" s="88" t="s">
        <v>253</v>
      </c>
      <c r="F6" s="120" t="s">
        <v>48</v>
      </c>
      <c r="G6" s="120" t="s">
        <v>60</v>
      </c>
      <c r="H6" s="118" t="str">
        <f>IFERROR(INDEX(Consequences,MATCH(G6,'Ratings Tables'!$A$5:$A$9,FALSE),MATCH(F6,'Ratings Tables'!$B$4:$F$4,FALSE)),"")</f>
        <v>High</v>
      </c>
      <c r="I6" s="120" t="s">
        <v>59</v>
      </c>
      <c r="J6" s="118" t="str">
        <f>IFERROR(INDEX(Consequences,MATCH(I6,'Ratings Tables'!$A$5:$A$9,FALSE),MATCH(F6,'Ratings Tables'!$B$4:$F$4,FALSE)),"")</f>
        <v>Extreme</v>
      </c>
      <c r="K6" s="120" t="s">
        <v>59</v>
      </c>
      <c r="L6" s="118" t="str">
        <f>IFERROR(INDEX(Consequences,MATCH(K6,'Ratings Tables'!$A$5:$A$9,FALSE),MATCH(F6,'Ratings Tables'!$B$4:$F$4,FALSE)),"")</f>
        <v>Extreme</v>
      </c>
      <c r="M6" s="90" t="s">
        <v>193</v>
      </c>
      <c r="N6" s="90" t="s">
        <v>87</v>
      </c>
      <c r="O6" s="88" t="s">
        <v>298</v>
      </c>
    </row>
    <row r="7" spans="1:27" ht="79.5" customHeight="1" x14ac:dyDescent="0.2">
      <c r="A7" s="119">
        <v>1.04</v>
      </c>
      <c r="B7" s="86" t="s">
        <v>67</v>
      </c>
      <c r="C7" s="88" t="s">
        <v>189</v>
      </c>
      <c r="D7" s="89" t="s">
        <v>130</v>
      </c>
      <c r="E7" s="88" t="s">
        <v>187</v>
      </c>
      <c r="F7" s="120" t="s">
        <v>47</v>
      </c>
      <c r="G7" s="120" t="s">
        <v>62</v>
      </c>
      <c r="H7" s="118" t="str">
        <f>IFERROR(INDEX(Consequences,MATCH(G7,'Ratings Tables'!$A$5:$A$9,FALSE),MATCH(F7,'Ratings Tables'!$B$4:$F$4,FALSE)),"")</f>
        <v>Medium</v>
      </c>
      <c r="I7" s="120" t="s">
        <v>61</v>
      </c>
      <c r="J7" s="118" t="str">
        <f>IFERROR(INDEX(Consequences,MATCH(I7,'Ratings Tables'!$A$5:$A$9,FALSE),MATCH(F7,'Ratings Tables'!$B$4:$F$4,FALSE)),"")</f>
        <v>High</v>
      </c>
      <c r="K7" s="120" t="s">
        <v>60</v>
      </c>
      <c r="L7" s="118" t="str">
        <f>IFERROR(INDEX(Consequences,MATCH(K7,'Ratings Tables'!$A$5:$A$9,FALSE),MATCH(F7,'Ratings Tables'!$B$4:$F$4,FALSE)),"")</f>
        <v>Extreme</v>
      </c>
      <c r="M7" s="90" t="s">
        <v>88</v>
      </c>
      <c r="N7" s="90"/>
      <c r="O7" s="88" t="s">
        <v>300</v>
      </c>
    </row>
    <row r="8" spans="1:27" ht="87" customHeight="1" x14ac:dyDescent="0.2">
      <c r="A8" s="121">
        <v>1.05</v>
      </c>
      <c r="B8" s="86" t="s">
        <v>67</v>
      </c>
      <c r="C8" s="88" t="s">
        <v>122</v>
      </c>
      <c r="D8" s="89" t="s">
        <v>207</v>
      </c>
      <c r="E8" s="88" t="s">
        <v>304</v>
      </c>
      <c r="F8" s="120" t="s">
        <v>48</v>
      </c>
      <c r="G8" s="120" t="s">
        <v>61</v>
      </c>
      <c r="H8" s="118" t="str">
        <f>IFERROR(INDEX(Consequences,MATCH(G8,'Ratings Tables'!$A$5:$A$9,FALSE),MATCH(F8,'Ratings Tables'!$B$4:$F$4,FALSE)),"")</f>
        <v>Medium</v>
      </c>
      <c r="I8" s="120" t="s">
        <v>60</v>
      </c>
      <c r="J8" s="118" t="str">
        <f>IFERROR(INDEX(Consequences,MATCH(I8,'Ratings Tables'!$A$5:$A$9,FALSE),MATCH(F8,'Ratings Tables'!$B$4:$F$4,FALSE)),"")</f>
        <v>High</v>
      </c>
      <c r="K8" s="120" t="s">
        <v>60</v>
      </c>
      <c r="L8" s="118" t="str">
        <f>IFERROR(INDEX(Consequences,MATCH(K8,'Ratings Tables'!$A$5:$A$9,FALSE),MATCH(F8,'Ratings Tables'!$B$4:$F$4,FALSE)),"")</f>
        <v>High</v>
      </c>
      <c r="M8" s="90" t="s">
        <v>302</v>
      </c>
      <c r="N8" s="90" t="s">
        <v>303</v>
      </c>
      <c r="O8" s="88" t="s">
        <v>697</v>
      </c>
    </row>
    <row r="9" spans="1:27" ht="116.25" customHeight="1" x14ac:dyDescent="0.2">
      <c r="A9" s="119">
        <v>1.06</v>
      </c>
      <c r="B9" s="86" t="s">
        <v>68</v>
      </c>
      <c r="C9" s="88" t="s">
        <v>188</v>
      </c>
      <c r="D9" s="89" t="s">
        <v>693</v>
      </c>
      <c r="E9" s="88" t="s">
        <v>254</v>
      </c>
      <c r="F9" s="120" t="s">
        <v>48</v>
      </c>
      <c r="G9" s="120" t="s">
        <v>61</v>
      </c>
      <c r="H9" s="118" t="str">
        <f>IFERROR(INDEX(Consequences,MATCH(G9,'Ratings Tables'!$A$5:$A$9,FALSE),MATCH(F9,'Ratings Tables'!$B$4:$F$4,FALSE)),"")</f>
        <v>Medium</v>
      </c>
      <c r="I9" s="120" t="s">
        <v>60</v>
      </c>
      <c r="J9" s="118" t="str">
        <f>IFERROR(INDEX(Consequences,MATCH(I9,'Ratings Tables'!$A$5:$A$9,FALSE),MATCH(F9,'Ratings Tables'!$B$4:$F$4,FALSE)),"")</f>
        <v>High</v>
      </c>
      <c r="K9" s="120" t="s">
        <v>60</v>
      </c>
      <c r="L9" s="118" t="str">
        <f>IFERROR(INDEX(Consequences,MATCH(K9,'Ratings Tables'!$A$5:$A$9,FALSE),MATCH(F9,'Ratings Tables'!$B$4:$F$4,FALSE)),"")</f>
        <v>High</v>
      </c>
      <c r="M9" s="90" t="s">
        <v>91</v>
      </c>
      <c r="N9" s="90" t="s">
        <v>108</v>
      </c>
      <c r="O9" s="88"/>
    </row>
    <row r="10" spans="1:27" ht="90" x14ac:dyDescent="0.2">
      <c r="A10" s="119">
        <v>1.07</v>
      </c>
      <c r="B10" s="86" t="s">
        <v>68</v>
      </c>
      <c r="C10" s="88" t="s">
        <v>329</v>
      </c>
      <c r="D10" s="89" t="s">
        <v>94</v>
      </c>
      <c r="E10" s="88" t="s">
        <v>205</v>
      </c>
      <c r="F10" s="120" t="s">
        <v>47</v>
      </c>
      <c r="G10" s="120" t="s">
        <v>60</v>
      </c>
      <c r="H10" s="118" t="str">
        <f>IFERROR(INDEX(Consequences,MATCH(G10,'Ratings Tables'!$A$5:$A$9,FALSE),MATCH(F10,'Ratings Tables'!$B$4:$F$4,FALSE)),"")</f>
        <v>Extreme</v>
      </c>
      <c r="I10" s="120" t="s">
        <v>61</v>
      </c>
      <c r="J10" s="118" t="str">
        <f>IFERROR(INDEX(Consequences,MATCH(I10,'Ratings Tables'!$A$5:$A$9,FALSE),MATCH(F10,'Ratings Tables'!$B$4:$F$4,FALSE)),"")</f>
        <v>High</v>
      </c>
      <c r="K10" s="120" t="s">
        <v>61</v>
      </c>
      <c r="L10" s="118" t="str">
        <f>IFERROR(INDEX(Consequences,MATCH(K10,'Ratings Tables'!$A$5:$A$9,FALSE),MATCH(F10,'Ratings Tables'!$B$4:$F$4,FALSE)),"")</f>
        <v>High</v>
      </c>
      <c r="M10" s="90" t="s">
        <v>92</v>
      </c>
      <c r="N10" s="90" t="s">
        <v>93</v>
      </c>
      <c r="O10" s="88" t="s">
        <v>261</v>
      </c>
    </row>
    <row r="11" spans="1:27" ht="68.25" customHeight="1" x14ac:dyDescent="0.2">
      <c r="A11" s="119">
        <v>1.08</v>
      </c>
      <c r="B11" s="86" t="s">
        <v>68</v>
      </c>
      <c r="C11" s="88" t="s">
        <v>90</v>
      </c>
      <c r="D11" s="89" t="s">
        <v>95</v>
      </c>
      <c r="E11" s="88" t="s">
        <v>255</v>
      </c>
      <c r="F11" s="120" t="s">
        <v>47</v>
      </c>
      <c r="G11" s="120" t="s">
        <v>62</v>
      </c>
      <c r="H11" s="118" t="str">
        <f>IFERROR(INDEX(Consequences,MATCH(G11,'Ratings Tables'!$A$5:$A$9,FALSE),MATCH(F11,'Ratings Tables'!$B$4:$F$4,FALSE)),"")</f>
        <v>Medium</v>
      </c>
      <c r="I11" s="120" t="s">
        <v>61</v>
      </c>
      <c r="J11" s="118" t="str">
        <f>IFERROR(INDEX(Consequences,MATCH(I11,'Ratings Tables'!$A$5:$A$9,FALSE),MATCH(F11,'Ratings Tables'!$B$4:$F$4,FALSE)),"")</f>
        <v>High</v>
      </c>
      <c r="K11" s="120" t="s">
        <v>60</v>
      </c>
      <c r="L11" s="118" t="str">
        <f>IFERROR(INDEX(Consequences,MATCH(K11,'Ratings Tables'!$A$5:$A$9,FALSE),MATCH(F11,'Ratings Tables'!$B$4:$F$4,FALSE)),"")</f>
        <v>Extreme</v>
      </c>
      <c r="M11" s="90" t="s">
        <v>88</v>
      </c>
      <c r="N11" s="90"/>
      <c r="O11" s="88"/>
    </row>
    <row r="12" spans="1:27" ht="78" hidden="1" customHeight="1" x14ac:dyDescent="0.2">
      <c r="A12" s="119">
        <v>1.0900000000000001</v>
      </c>
      <c r="B12" s="86" t="s">
        <v>69</v>
      </c>
      <c r="C12" s="88" t="s">
        <v>257</v>
      </c>
      <c r="D12" s="89" t="s">
        <v>256</v>
      </c>
      <c r="E12" s="88" t="s">
        <v>260</v>
      </c>
      <c r="F12" s="120" t="s">
        <v>49</v>
      </c>
      <c r="G12" s="120" t="s">
        <v>60</v>
      </c>
      <c r="H12" s="118" t="str">
        <f>IFERROR(INDEX(Consequences,MATCH(G12,'Ratings Tables'!$A$5:$A$9,FALSE),MATCH(F12,'Ratings Tables'!$B$4:$F$4,FALSE)),"")</f>
        <v>Medium</v>
      </c>
      <c r="I12" s="120" t="s">
        <v>60</v>
      </c>
      <c r="J12" s="118" t="str">
        <f>IFERROR(INDEX(Consequences,MATCH(I12,'Ratings Tables'!$A$5:$A$9,FALSE),MATCH(F12,'Ratings Tables'!$B$4:$F$4,FALSE)),"")</f>
        <v>Medium</v>
      </c>
      <c r="K12" s="120" t="s">
        <v>60</v>
      </c>
      <c r="L12" s="118" t="str">
        <f>IFERROR(INDEX(Consequences,MATCH(K12,'Ratings Tables'!$A$5:$A$9,FALSE),MATCH(F12,'Ratings Tables'!$B$4:$F$4,FALSE)),"")</f>
        <v>Medium</v>
      </c>
      <c r="M12" s="90" t="s">
        <v>97</v>
      </c>
      <c r="N12" s="90" t="s">
        <v>98</v>
      </c>
      <c r="O12" s="88" t="s">
        <v>96</v>
      </c>
    </row>
    <row r="13" spans="1:27" ht="96.75" customHeight="1" x14ac:dyDescent="0.2">
      <c r="A13" s="121">
        <v>1.1000000000000001</v>
      </c>
      <c r="B13" s="86" t="s">
        <v>68</v>
      </c>
      <c r="C13" s="88" t="s">
        <v>89</v>
      </c>
      <c r="D13" s="89" t="s">
        <v>208</v>
      </c>
      <c r="E13" s="88" t="s">
        <v>258</v>
      </c>
      <c r="F13" s="120" t="s">
        <v>47</v>
      </c>
      <c r="G13" s="120" t="s">
        <v>62</v>
      </c>
      <c r="H13" s="118" t="str">
        <f>IFERROR(INDEX(Consequences,MATCH(G13,'Ratings Tables'!$A$5:$A$9,FALSE),MATCH(F13,'Ratings Tables'!$B$4:$F$4,FALSE)),"")</f>
        <v>Medium</v>
      </c>
      <c r="I13" s="120" t="s">
        <v>61</v>
      </c>
      <c r="J13" s="118" t="str">
        <f>IFERROR(INDEX(Consequences,MATCH(I13,'Ratings Tables'!$A$5:$A$9,FALSE),MATCH(F13,'Ratings Tables'!$B$4:$F$4,FALSE)),"")</f>
        <v>High</v>
      </c>
      <c r="K13" s="120" t="s">
        <v>60</v>
      </c>
      <c r="L13" s="118" t="str">
        <f>IFERROR(INDEX(Consequences,MATCH(K13,'Ratings Tables'!$A$5:$A$9,FALSE),MATCH(F13,'Ratings Tables'!$B$4:$F$4,FALSE)),"")</f>
        <v>Extreme</v>
      </c>
      <c r="M13" s="90" t="s">
        <v>206</v>
      </c>
      <c r="N13" s="90" t="s">
        <v>259</v>
      </c>
      <c r="O13" s="88" t="s">
        <v>719</v>
      </c>
    </row>
    <row r="14" spans="1:27" ht="22.5" customHeight="1" x14ac:dyDescent="0.25">
      <c r="A14" s="170" t="s">
        <v>182</v>
      </c>
      <c r="B14" s="170"/>
      <c r="C14" s="170"/>
      <c r="M14" s="136"/>
      <c r="N14" s="136"/>
      <c r="O14" s="136"/>
    </row>
    <row r="15" spans="1:27" ht="56.25" hidden="1" x14ac:dyDescent="0.2">
      <c r="A15" s="119">
        <v>2.0099999999999998</v>
      </c>
      <c r="B15" s="86" t="s">
        <v>202</v>
      </c>
      <c r="C15" s="88" t="s">
        <v>99</v>
      </c>
      <c r="D15" s="89" t="s">
        <v>100</v>
      </c>
      <c r="E15" s="88" t="s">
        <v>209</v>
      </c>
      <c r="F15" s="120" t="s">
        <v>49</v>
      </c>
      <c r="G15" s="120" t="s">
        <v>61</v>
      </c>
      <c r="H15" s="118" t="str">
        <f>IFERROR(INDEX(Consequences,MATCH(G15,'Ratings Tables'!$A$5:$A$9,FALSE),MATCH(F15,'Ratings Tables'!$B$4:$F$4,FALSE)),"")</f>
        <v>Medium</v>
      </c>
      <c r="I15" s="120" t="s">
        <v>61</v>
      </c>
      <c r="J15" s="118" t="str">
        <f>IFERROR(INDEX(Consequences,MATCH(I15,'Ratings Tables'!$A$5:$A$9,FALSE),MATCH(F15,'Ratings Tables'!$B$4:$F$4,FALSE)),"")</f>
        <v>Medium</v>
      </c>
      <c r="K15" s="120" t="s">
        <v>62</v>
      </c>
      <c r="L15" s="118" t="str">
        <f>IFERROR(INDEX(Consequences,MATCH(K15,'Ratings Tables'!$A$5:$A$9,FALSE),MATCH(F15,'Ratings Tables'!$B$4:$F$4,FALSE)),"")</f>
        <v>Low</v>
      </c>
      <c r="M15" s="90" t="s">
        <v>210</v>
      </c>
      <c r="N15" s="90" t="s">
        <v>101</v>
      </c>
      <c r="O15" s="88" t="s">
        <v>102</v>
      </c>
      <c r="P15" s="14"/>
    </row>
    <row r="16" spans="1:27" ht="90" x14ac:dyDescent="0.2">
      <c r="A16" s="121">
        <v>2.02</v>
      </c>
      <c r="B16" s="86" t="s">
        <v>202</v>
      </c>
      <c r="C16" s="88" t="s">
        <v>77</v>
      </c>
      <c r="D16" s="89" t="s">
        <v>128</v>
      </c>
      <c r="E16" s="88" t="s">
        <v>199</v>
      </c>
      <c r="F16" s="120" t="s">
        <v>47</v>
      </c>
      <c r="G16" s="120" t="s">
        <v>61</v>
      </c>
      <c r="H16" s="118" t="str">
        <f>IFERROR(INDEX(Consequences,MATCH(G16,'Ratings Tables'!$A$5:$A$9,FALSE),MATCH(F16,'Ratings Tables'!$B$4:$F$4,FALSE)),"")</f>
        <v>High</v>
      </c>
      <c r="I16" s="120" t="s">
        <v>60</v>
      </c>
      <c r="J16" s="118" t="str">
        <f>IFERROR(INDEX(Consequences,MATCH(I16,'Ratings Tables'!$A$5:$A$9,FALSE),MATCH(F16,'Ratings Tables'!$B$4:$F$4,FALSE)),"")</f>
        <v>Extreme</v>
      </c>
      <c r="K16" s="120" t="s">
        <v>60</v>
      </c>
      <c r="L16" s="118" t="str">
        <f>IFERROR(INDEX(Consequences,MATCH(K16,'Ratings Tables'!$A$5:$A$9,FALSE),MATCH(F16,'Ratings Tables'!$B$4:$F$4,FALSE)),"")</f>
        <v>Extreme</v>
      </c>
      <c r="M16" s="90" t="s">
        <v>211</v>
      </c>
      <c r="N16" s="90"/>
      <c r="O16" s="88" t="s">
        <v>212</v>
      </c>
      <c r="P16" s="44"/>
    </row>
    <row r="17" spans="1:16" ht="56.25" hidden="1" x14ac:dyDescent="0.2">
      <c r="A17" s="119">
        <v>2.0299999999999998</v>
      </c>
      <c r="B17" s="86" t="s">
        <v>202</v>
      </c>
      <c r="C17" s="88" t="s">
        <v>65</v>
      </c>
      <c r="D17" s="89" t="s">
        <v>278</v>
      </c>
      <c r="E17" s="88" t="s">
        <v>213</v>
      </c>
      <c r="F17" s="120" t="s">
        <v>49</v>
      </c>
      <c r="G17" s="120" t="s">
        <v>61</v>
      </c>
      <c r="H17" s="118" t="str">
        <f>IFERROR(INDEX(Consequences,MATCH(G17,'Ratings Tables'!$A$5:$A$9,FALSE),MATCH(F17,'Ratings Tables'!$B$4:$F$4,FALSE)),"")</f>
        <v>Medium</v>
      </c>
      <c r="I17" s="120" t="s">
        <v>61</v>
      </c>
      <c r="J17" s="118" t="str">
        <f>IFERROR(INDEX(Consequences,MATCH(I17,'Ratings Tables'!$A$5:$A$9,FALSE),MATCH(F17,'Ratings Tables'!$B$4:$F$4,FALSE)),"")</f>
        <v>Medium</v>
      </c>
      <c r="K17" s="120" t="s">
        <v>61</v>
      </c>
      <c r="L17" s="118" t="str">
        <f>IFERROR(INDEX(Consequences,MATCH(K17,'Ratings Tables'!$A$5:$A$9,FALSE),MATCH(F17,'Ratings Tables'!$B$4:$F$4,FALSE)),"")</f>
        <v>Medium</v>
      </c>
      <c r="M17" s="90" t="s">
        <v>224</v>
      </c>
      <c r="N17" s="90" t="s">
        <v>327</v>
      </c>
      <c r="O17" s="88" t="s">
        <v>103</v>
      </c>
      <c r="P17" s="44"/>
    </row>
    <row r="18" spans="1:16" ht="78.75" x14ac:dyDescent="0.2">
      <c r="A18" s="121">
        <v>2.04</v>
      </c>
      <c r="B18" s="86" t="s">
        <v>202</v>
      </c>
      <c r="C18" s="88" t="s">
        <v>282</v>
      </c>
      <c r="D18" s="89" t="s">
        <v>280</v>
      </c>
      <c r="E18" s="88" t="s">
        <v>281</v>
      </c>
      <c r="F18" s="120" t="s">
        <v>47</v>
      </c>
      <c r="G18" s="120" t="s">
        <v>61</v>
      </c>
      <c r="H18" s="118" t="str">
        <f>IFERROR(INDEX(Consequences,MATCH(G18,'Ratings Tables'!$A$5:$A$9,FALSE),MATCH(F18,'Ratings Tables'!$B$4:$F$4,FALSE)),"")</f>
        <v>High</v>
      </c>
      <c r="I18" s="120" t="s">
        <v>62</v>
      </c>
      <c r="J18" s="118" t="str">
        <f>IFERROR(INDEX(Consequences,MATCH(I18,'Ratings Tables'!$A$5:$A$9,FALSE),MATCH(F18,'Ratings Tables'!$B$4:$F$4,FALSE)),"")</f>
        <v>Medium</v>
      </c>
      <c r="K18" s="120" t="s">
        <v>62</v>
      </c>
      <c r="L18" s="118" t="str">
        <f>IFERROR(INDEX(Consequences,MATCH(K18,'Ratings Tables'!$A$5:$A$9,FALSE),MATCH(F18,'Ratings Tables'!$B$4:$F$4,FALSE)),"")</f>
        <v>Medium</v>
      </c>
      <c r="M18" s="90" t="s">
        <v>353</v>
      </c>
      <c r="N18" s="90" t="s">
        <v>342</v>
      </c>
      <c r="O18" s="88" t="s">
        <v>35</v>
      </c>
      <c r="P18" s="92"/>
    </row>
    <row r="19" spans="1:16" ht="56.25" x14ac:dyDescent="0.2">
      <c r="A19" s="121">
        <v>2.0499999999999998</v>
      </c>
      <c r="B19" s="86" t="s">
        <v>333</v>
      </c>
      <c r="C19" s="88" t="s">
        <v>332</v>
      </c>
      <c r="D19" s="89" t="s">
        <v>331</v>
      </c>
      <c r="E19" s="88" t="s">
        <v>281</v>
      </c>
      <c r="F19" s="120" t="s">
        <v>48</v>
      </c>
      <c r="G19" s="120" t="s">
        <v>60</v>
      </c>
      <c r="H19" s="118" t="str">
        <f>IFERROR(INDEX(Consequences,MATCH(G19,'Ratings Tables'!$A$5:$A$9,FALSE),MATCH(F19,'Ratings Tables'!$B$4:$F$4,FALSE)),"")</f>
        <v>High</v>
      </c>
      <c r="I19" s="120" t="s">
        <v>61</v>
      </c>
      <c r="J19" s="118" t="str">
        <f>IFERROR(INDEX(Consequences,MATCH(I19,'Ratings Tables'!$A$5:$A$9,FALSE),MATCH(F19,'Ratings Tables'!$B$4:$F$4,FALSE)),"")</f>
        <v>Medium</v>
      </c>
      <c r="K19" s="120" t="s">
        <v>61</v>
      </c>
      <c r="L19" s="118" t="str">
        <f>IFERROR(INDEX(Consequences,MATCH(K19,'Ratings Tables'!$A$5:$A$9,FALSE),MATCH(F19,'Ratings Tables'!$B$4:$F$4,FALSE)),"")</f>
        <v>Medium</v>
      </c>
      <c r="M19" s="90"/>
      <c r="N19" s="90"/>
      <c r="O19" s="88" t="s">
        <v>707</v>
      </c>
      <c r="P19" s="44"/>
    </row>
    <row r="20" spans="1:16" ht="78.75" hidden="1" x14ac:dyDescent="0.2">
      <c r="A20" s="119">
        <v>2.06</v>
      </c>
      <c r="B20" s="86" t="s">
        <v>73</v>
      </c>
      <c r="C20" s="88" t="s">
        <v>105</v>
      </c>
      <c r="D20" s="89" t="s">
        <v>104</v>
      </c>
      <c r="E20" s="88" t="s">
        <v>200</v>
      </c>
      <c r="F20" s="120" t="s">
        <v>47</v>
      </c>
      <c r="G20" s="120" t="s">
        <v>63</v>
      </c>
      <c r="H20" s="118" t="str">
        <f>IFERROR(INDEX(Consequences,MATCH(G20,'Ratings Tables'!$A$5:$A$9,FALSE),MATCH(F20,'Ratings Tables'!$B$4:$F$4,FALSE)),"")</f>
        <v>Medium</v>
      </c>
      <c r="I20" s="120" t="s">
        <v>63</v>
      </c>
      <c r="J20" s="118" t="str">
        <f>IFERROR(INDEX(Consequences,MATCH(I20,'Ratings Tables'!$A$5:$A$9,FALSE),MATCH(F20,'Ratings Tables'!$B$4:$F$4,FALSE)),"")</f>
        <v>Medium</v>
      </c>
      <c r="K20" s="120" t="s">
        <v>63</v>
      </c>
      <c r="L20" s="118" t="str">
        <f>IFERROR(INDEX(Consequences,MATCH(K20,'Ratings Tables'!$A$5:$A$9,FALSE),MATCH(F20,'Ratings Tables'!$B$4:$F$4,FALSE)),"")</f>
        <v>Medium</v>
      </c>
      <c r="M20" s="90" t="s">
        <v>225</v>
      </c>
      <c r="N20" s="90"/>
      <c r="O20" s="88" t="s">
        <v>106</v>
      </c>
      <c r="P20" s="44"/>
    </row>
    <row r="21" spans="1:16" s="115" customFormat="1" ht="78.75" x14ac:dyDescent="0.2">
      <c r="A21" s="119">
        <v>2.0699999999999998</v>
      </c>
      <c r="B21" s="86" t="s">
        <v>203</v>
      </c>
      <c r="C21" s="88" t="s">
        <v>720</v>
      </c>
      <c r="D21" s="89" t="s">
        <v>197</v>
      </c>
      <c r="E21" s="88" t="s">
        <v>201</v>
      </c>
      <c r="F21" s="120" t="s">
        <v>48</v>
      </c>
      <c r="G21" s="120" t="s">
        <v>61</v>
      </c>
      <c r="H21" s="118" t="str">
        <f>IFERROR(INDEX(Consequences,MATCH(G21,'Ratings Tables'!$A$5:$A$9,FALSE),MATCH(F21,'Ratings Tables'!$B$4:$F$4,FALSE)),"")</f>
        <v>Medium</v>
      </c>
      <c r="I21" s="120" t="s">
        <v>60</v>
      </c>
      <c r="J21" s="118" t="str">
        <f>IFERROR(INDEX(Consequences,MATCH(I21,'Ratings Tables'!$A$5:$A$9,FALSE),MATCH(F21,'Ratings Tables'!$B$4:$F$4,FALSE)),"")</f>
        <v>High</v>
      </c>
      <c r="K21" s="120" t="s">
        <v>60</v>
      </c>
      <c r="L21" s="118" t="str">
        <f>IFERROR(INDEX(Consequences,MATCH(K21,'Ratings Tables'!$A$5:$A$9,FALSE),MATCH(F21,'Ratings Tables'!$B$4:$F$4,FALSE)),"")</f>
        <v>High</v>
      </c>
      <c r="M21" s="90" t="s">
        <v>226</v>
      </c>
      <c r="N21" s="90" t="s">
        <v>131</v>
      </c>
      <c r="O21" s="88" t="s">
        <v>192</v>
      </c>
      <c r="P21" s="44"/>
    </row>
    <row r="22" spans="1:16" ht="84" customHeight="1" x14ac:dyDescent="0.2">
      <c r="A22" s="119">
        <v>2.08</v>
      </c>
      <c r="B22" s="86" t="s">
        <v>203</v>
      </c>
      <c r="C22" s="88" t="s">
        <v>107</v>
      </c>
      <c r="D22" s="89" t="s">
        <v>198</v>
      </c>
      <c r="E22" s="88" t="s">
        <v>201</v>
      </c>
      <c r="F22" s="120" t="s">
        <v>48</v>
      </c>
      <c r="G22" s="120" t="s">
        <v>63</v>
      </c>
      <c r="H22" s="118" t="str">
        <f>IFERROR(INDEX(Consequences,MATCH(G22,'Ratings Tables'!$A$5:$A$9,FALSE),MATCH(F22,'Ratings Tables'!$B$4:$F$4,FALSE)),"")</f>
        <v>Low</v>
      </c>
      <c r="I22" s="120" t="s">
        <v>60</v>
      </c>
      <c r="J22" s="118" t="str">
        <f>IFERROR(INDEX(Consequences,MATCH(I22,'Ratings Tables'!$A$5:$A$9,FALSE),MATCH(F22,'Ratings Tables'!$B$4:$F$4,FALSE)),"")</f>
        <v>High</v>
      </c>
      <c r="K22" s="120" t="s">
        <v>60</v>
      </c>
      <c r="L22" s="118" t="str">
        <f>IFERROR(INDEX(Consequences,MATCH(K22,'Ratings Tables'!$A$5:$A$9,FALSE),MATCH(F22,'Ratings Tables'!$B$4:$F$4,FALSE)),"")</f>
        <v>High</v>
      </c>
      <c r="M22" s="90" t="s">
        <v>227</v>
      </c>
      <c r="N22" s="90" t="s">
        <v>132</v>
      </c>
      <c r="O22" s="88" t="s">
        <v>191</v>
      </c>
      <c r="P22" s="44"/>
    </row>
    <row r="23" spans="1:16" ht="22.5" customHeight="1" x14ac:dyDescent="0.25">
      <c r="A23" s="171" t="s">
        <v>166</v>
      </c>
      <c r="B23" s="171"/>
      <c r="C23" s="171"/>
      <c r="M23" s="136"/>
      <c r="N23" s="136"/>
      <c r="O23" s="136"/>
    </row>
    <row r="24" spans="1:16" ht="33.75" hidden="1" x14ac:dyDescent="0.2">
      <c r="A24" s="119">
        <v>3.01</v>
      </c>
      <c r="B24" s="86" t="s">
        <v>214</v>
      </c>
      <c r="C24" s="88" t="s">
        <v>64</v>
      </c>
      <c r="D24" s="89" t="s">
        <v>72</v>
      </c>
      <c r="E24" s="88" t="s">
        <v>78</v>
      </c>
      <c r="F24" s="120" t="s">
        <v>49</v>
      </c>
      <c r="G24" s="120" t="s">
        <v>62</v>
      </c>
      <c r="H24" s="118" t="str">
        <f>IFERROR(INDEX(Consequences,MATCH(G24,'Ratings Tables'!$A$5:$A$9,FALSE),MATCH(F24,'Ratings Tables'!$B$4:$F$4,FALSE)),"")</f>
        <v>Low</v>
      </c>
      <c r="I24" s="120" t="s">
        <v>62</v>
      </c>
      <c r="J24" s="118" t="str">
        <f>IFERROR(INDEX(Consequences,MATCH(I24,'Ratings Tables'!$A$5:$A$9,FALSE),MATCH(F24,'Ratings Tables'!$B$4:$F$4,FALSE)),"")</f>
        <v>Low</v>
      </c>
      <c r="K24" s="120" t="s">
        <v>61</v>
      </c>
      <c r="L24" s="118" t="str">
        <f>IFERROR(INDEX(Consequences,MATCH(K24,'Ratings Tables'!$A$5:$A$9,FALSE),MATCH(F24,'Ratings Tables'!$B$4:$F$4,FALSE)),"")</f>
        <v>Medium</v>
      </c>
      <c r="M24" s="88" t="s">
        <v>146</v>
      </c>
      <c r="N24" s="88" t="s">
        <v>145</v>
      </c>
      <c r="O24" s="135"/>
    </row>
    <row r="25" spans="1:16" ht="90" hidden="1" x14ac:dyDescent="0.2">
      <c r="A25" s="119">
        <v>3.02</v>
      </c>
      <c r="B25" s="86" t="s">
        <v>214</v>
      </c>
      <c r="C25" s="88" t="s">
        <v>172</v>
      </c>
      <c r="D25" s="89" t="s">
        <v>171</v>
      </c>
      <c r="E25" s="88" t="s">
        <v>76</v>
      </c>
      <c r="F25" s="120" t="s">
        <v>49</v>
      </c>
      <c r="G25" s="120" t="s">
        <v>62</v>
      </c>
      <c r="H25" s="118" t="str">
        <f>IFERROR(INDEX(Consequences,MATCH(G25,'Ratings Tables'!$A$5:$A$9,FALSE),MATCH(F25,'Ratings Tables'!$B$4:$F$4,FALSE)),"")</f>
        <v>Low</v>
      </c>
      <c r="I25" s="120" t="s">
        <v>62</v>
      </c>
      <c r="J25" s="118" t="str">
        <f>IFERROR(INDEX(Consequences,MATCH(I25,'Ratings Tables'!$A$5:$A$9,FALSE),MATCH(F25,'Ratings Tables'!$B$4:$F$4,FALSE)),"")</f>
        <v>Low</v>
      </c>
      <c r="K25" s="120" t="s">
        <v>61</v>
      </c>
      <c r="L25" s="118" t="str">
        <f>IFERROR(INDEX(Consequences,MATCH(K25,'Ratings Tables'!$A$5:$A$9,FALSE),MATCH(F25,'Ratings Tables'!$B$4:$F$4,FALSE)),"")</f>
        <v>Medium</v>
      </c>
      <c r="M25" s="88" t="s">
        <v>147</v>
      </c>
      <c r="N25" s="88"/>
      <c r="O25" s="135"/>
    </row>
    <row r="26" spans="1:16" ht="45" hidden="1" x14ac:dyDescent="0.2">
      <c r="A26" s="119">
        <v>3.03</v>
      </c>
      <c r="B26" s="86" t="s">
        <v>214</v>
      </c>
      <c r="C26" s="88" t="s">
        <v>75</v>
      </c>
      <c r="D26" s="89" t="s">
        <v>173</v>
      </c>
      <c r="E26" s="88" t="s">
        <v>70</v>
      </c>
      <c r="F26" s="120" t="s">
        <v>48</v>
      </c>
      <c r="G26" s="120" t="s">
        <v>63</v>
      </c>
      <c r="H26" s="118" t="str">
        <f>IFERROR(INDEX(Consequences,MATCH(G26,'Ratings Tables'!$A$5:$A$9,FALSE),MATCH(F26,'Ratings Tables'!$B$4:$F$4,FALSE)),"")</f>
        <v>Low</v>
      </c>
      <c r="I26" s="120" t="s">
        <v>63</v>
      </c>
      <c r="J26" s="118" t="str">
        <f>IFERROR(INDEX(Consequences,MATCH(I26,'Ratings Tables'!$A$5:$A$9,FALSE),MATCH(F26,'Ratings Tables'!$B$4:$F$4,FALSE)),"")</f>
        <v>Low</v>
      </c>
      <c r="K26" s="120" t="s">
        <v>63</v>
      </c>
      <c r="L26" s="118" t="str">
        <f>IFERROR(INDEX(Consequences,MATCH(K26,'Ratings Tables'!$A$5:$A$9,FALSE),MATCH(F26,'Ratings Tables'!$B$4:$F$4,FALSE)),"")</f>
        <v>Low</v>
      </c>
      <c r="M26" s="88" t="s">
        <v>148</v>
      </c>
      <c r="N26" s="88"/>
      <c r="O26" s="135"/>
    </row>
    <row r="27" spans="1:16" ht="78.75" x14ac:dyDescent="0.2">
      <c r="A27" s="121">
        <v>3.04</v>
      </c>
      <c r="B27" s="86" t="s">
        <v>214</v>
      </c>
      <c r="C27" s="88" t="s">
        <v>215</v>
      </c>
      <c r="D27" s="89" t="s">
        <v>174</v>
      </c>
      <c r="E27" s="88" t="s">
        <v>80</v>
      </c>
      <c r="F27" s="120" t="s">
        <v>48</v>
      </c>
      <c r="G27" s="120" t="s">
        <v>61</v>
      </c>
      <c r="H27" s="118" t="str">
        <f>IFERROR(INDEX(Consequences,MATCH(G27,'Ratings Tables'!$A$5:$A$9,FALSE),MATCH(F27,'Ratings Tables'!$B$4:$F$4,FALSE)),"")</f>
        <v>Medium</v>
      </c>
      <c r="I27" s="120" t="s">
        <v>61</v>
      </c>
      <c r="J27" s="118" t="str">
        <f>IFERROR(INDEX(Consequences,MATCH(I27,'Ratings Tables'!$A$5:$A$9,FALSE),MATCH(F27,'Ratings Tables'!$B$4:$F$4,FALSE)),"")</f>
        <v>Medium</v>
      </c>
      <c r="K27" s="120" t="s">
        <v>60</v>
      </c>
      <c r="L27" s="118" t="str">
        <f>IFERROR(INDEX(Consequences,MATCH(K27,'Ratings Tables'!$A$5:$A$9,FALSE),MATCH(F27,'Ratings Tables'!$B$4:$F$4,FALSE)),"")</f>
        <v>High</v>
      </c>
      <c r="M27" s="88" t="s">
        <v>149</v>
      </c>
      <c r="N27" s="88"/>
      <c r="O27" s="130"/>
    </row>
    <row r="28" spans="1:16" ht="45" x14ac:dyDescent="0.2">
      <c r="A28" s="119">
        <v>3.05</v>
      </c>
      <c r="B28" s="86" t="s">
        <v>85</v>
      </c>
      <c r="C28" s="88" t="s">
        <v>216</v>
      </c>
      <c r="D28" s="89" t="s">
        <v>218</v>
      </c>
      <c r="E28" s="88" t="s">
        <v>217</v>
      </c>
      <c r="F28" s="120" t="s">
        <v>46</v>
      </c>
      <c r="G28" s="120" t="s">
        <v>63</v>
      </c>
      <c r="H28" s="118" t="str">
        <f>IFERROR(INDEX(Consequences,MATCH(G28,'Ratings Tables'!$A$5:$A$9,FALSE),MATCH(F28,'Ratings Tables'!$B$4:$F$4,FALSE)),"")</f>
        <v>High</v>
      </c>
      <c r="I28" s="120" t="s">
        <v>63</v>
      </c>
      <c r="J28" s="118" t="str">
        <f>IFERROR(INDEX(Consequences,MATCH(I28,'Ratings Tables'!$A$5:$A$9,FALSE),MATCH(F28,'Ratings Tables'!$B$4:$F$4,FALSE)),"")</f>
        <v>High</v>
      </c>
      <c r="K28" s="120" t="s">
        <v>63</v>
      </c>
      <c r="L28" s="118" t="str">
        <f>IFERROR(INDEX(Consequences,MATCH(K28,'Ratings Tables'!$A$5:$A$9,FALSE),MATCH(F28,'Ratings Tables'!$B$4:$F$4,FALSE)),"")</f>
        <v>High</v>
      </c>
      <c r="M28" s="88" t="s">
        <v>625</v>
      </c>
      <c r="N28" s="88"/>
      <c r="O28" s="135"/>
    </row>
    <row r="29" spans="1:16" ht="56.25" hidden="1" x14ac:dyDescent="0.2">
      <c r="A29" s="119">
        <v>3.06</v>
      </c>
      <c r="B29" s="86" t="s">
        <v>66</v>
      </c>
      <c r="C29" s="88" t="s">
        <v>152</v>
      </c>
      <c r="D29" s="89" t="s">
        <v>153</v>
      </c>
      <c r="E29" s="88" t="s">
        <v>79</v>
      </c>
      <c r="F29" s="120" t="s">
        <v>48</v>
      </c>
      <c r="G29" s="120" t="s">
        <v>61</v>
      </c>
      <c r="H29" s="118" t="str">
        <f>IFERROR(INDEX(Consequences,MATCH(G29,'Ratings Tables'!$A$5:$A$9,FALSE),MATCH(F29,'Ratings Tables'!$B$4:$F$4,FALSE)),"")</f>
        <v>Medium</v>
      </c>
      <c r="I29" s="120" t="s">
        <v>61</v>
      </c>
      <c r="J29" s="118" t="str">
        <f>IFERROR(INDEX(Consequences,MATCH(I29,'Ratings Tables'!$A$5:$A$9,FALSE),MATCH(F29,'Ratings Tables'!$B$4:$F$4,FALSE)),"")</f>
        <v>Medium</v>
      </c>
      <c r="K29" s="120" t="s">
        <v>61</v>
      </c>
      <c r="L29" s="118" t="str">
        <f>IFERROR(INDEX(Consequences,MATCH(K29,'Ratings Tables'!$A$5:$A$9,FALSE),MATCH(F29,'Ratings Tables'!$B$4:$F$4,FALSE)),"")</f>
        <v>Medium</v>
      </c>
      <c r="M29" s="88" t="s">
        <v>223</v>
      </c>
      <c r="N29" s="88"/>
      <c r="O29" s="135"/>
    </row>
    <row r="30" spans="1:16" ht="45" hidden="1" x14ac:dyDescent="0.2">
      <c r="A30" s="119">
        <v>3.07</v>
      </c>
      <c r="B30" s="86" t="s">
        <v>66</v>
      </c>
      <c r="C30" s="88" t="s">
        <v>75</v>
      </c>
      <c r="D30" s="89" t="s">
        <v>168</v>
      </c>
      <c r="E30" s="88" t="s">
        <v>221</v>
      </c>
      <c r="F30" s="120" t="s">
        <v>48</v>
      </c>
      <c r="G30" s="120" t="s">
        <v>61</v>
      </c>
      <c r="H30" s="118" t="str">
        <f>IFERROR(INDEX(Consequences,MATCH(G30,'Ratings Tables'!$A$5:$A$9,FALSE),MATCH(F30,'Ratings Tables'!$B$4:$F$4,FALSE)),"")</f>
        <v>Medium</v>
      </c>
      <c r="I30" s="120" t="s">
        <v>61</v>
      </c>
      <c r="J30" s="118" t="str">
        <f>IFERROR(INDEX(Consequences,MATCH(I30,'Ratings Tables'!$A$5:$A$9,FALSE),MATCH(F30,'Ratings Tables'!$B$4:$F$4,FALSE)),"")</f>
        <v>Medium</v>
      </c>
      <c r="K30" s="120" t="s">
        <v>61</v>
      </c>
      <c r="L30" s="118" t="str">
        <f>IFERROR(INDEX(Consequences,MATCH(K30,'Ratings Tables'!$A$5:$A$9,FALSE),MATCH(F30,'Ratings Tables'!$B$4:$F$4,FALSE)),"")</f>
        <v>Medium</v>
      </c>
      <c r="M30" s="88" t="s">
        <v>148</v>
      </c>
      <c r="N30" s="88"/>
      <c r="O30" s="135"/>
    </row>
    <row r="31" spans="1:16" ht="56.25" hidden="1" x14ac:dyDescent="0.2">
      <c r="A31" s="119">
        <v>3.08</v>
      </c>
      <c r="B31" s="86" t="s">
        <v>66</v>
      </c>
      <c r="C31" s="88" t="s">
        <v>222</v>
      </c>
      <c r="D31" s="89" t="s">
        <v>169</v>
      </c>
      <c r="E31" s="88" t="s">
        <v>82</v>
      </c>
      <c r="F31" s="120" t="s">
        <v>48</v>
      </c>
      <c r="G31" s="120" t="s">
        <v>61</v>
      </c>
      <c r="H31" s="118" t="str">
        <f>IFERROR(INDEX(Consequences,MATCH(G31,'Ratings Tables'!$A$5:$A$9,FALSE),MATCH(F31,'Ratings Tables'!$B$4:$F$4,FALSE)),"")</f>
        <v>Medium</v>
      </c>
      <c r="I31" s="120" t="s">
        <v>61</v>
      </c>
      <c r="J31" s="118" t="str">
        <f>IFERROR(INDEX(Consequences,MATCH(I31,'Ratings Tables'!$A$5:$A$9,FALSE),MATCH(F31,'Ratings Tables'!$B$4:$F$4,FALSE)),"")</f>
        <v>Medium</v>
      </c>
      <c r="K31" s="120" t="s">
        <v>61</v>
      </c>
      <c r="L31" s="118" t="str">
        <f>IFERROR(INDEX(Consequences,MATCH(K31,'Ratings Tables'!$A$5:$A$9,FALSE),MATCH(F31,'Ratings Tables'!$B$4:$F$4,FALSE)),"")</f>
        <v>Medium</v>
      </c>
      <c r="M31" s="88" t="s">
        <v>154</v>
      </c>
      <c r="N31" s="88"/>
      <c r="O31" s="133" t="s">
        <v>155</v>
      </c>
    </row>
    <row r="32" spans="1:16" s="115" customFormat="1" ht="135" x14ac:dyDescent="0.2">
      <c r="A32" s="121">
        <v>3.09</v>
      </c>
      <c r="B32" s="86" t="s">
        <v>54</v>
      </c>
      <c r="C32" s="88" t="s">
        <v>170</v>
      </c>
      <c r="D32" s="89" t="s">
        <v>84</v>
      </c>
      <c r="E32" s="88" t="s">
        <v>627</v>
      </c>
      <c r="F32" s="120" t="s">
        <v>48</v>
      </c>
      <c r="G32" s="120" t="s">
        <v>60</v>
      </c>
      <c r="H32" s="118" t="str">
        <f>IFERROR(INDEX(Consequences,MATCH(G32,'Ratings Tables'!$A$5:$A$9,FALSE),MATCH(F32,'Ratings Tables'!$B$4:$F$4,FALSE)),"")</f>
        <v>High</v>
      </c>
      <c r="I32" s="120" t="s">
        <v>59</v>
      </c>
      <c r="J32" s="118" t="str">
        <f>IFERROR(INDEX(Consequences,MATCH(I32,'Ratings Tables'!$A$5:$A$9,FALSE),MATCH(F32,'Ratings Tables'!$B$4:$F$4,FALSE)),"")</f>
        <v>Extreme</v>
      </c>
      <c r="K32" s="120" t="s">
        <v>59</v>
      </c>
      <c r="L32" s="118" t="str">
        <f>IFERROR(INDEX(Consequences,MATCH(K32,'Ratings Tables'!$A$5:$A$9,FALSE),MATCH(F32,'Ratings Tables'!$B$4:$F$4,FALSE)),"")</f>
        <v>Extreme</v>
      </c>
      <c r="M32" s="88" t="s">
        <v>628</v>
      </c>
      <c r="N32" s="88"/>
      <c r="O32" s="134" t="s">
        <v>35</v>
      </c>
    </row>
    <row r="33" spans="1:15" s="115" customFormat="1" ht="78.75" x14ac:dyDescent="0.2">
      <c r="A33" s="148">
        <v>3.1</v>
      </c>
      <c r="B33" s="86" t="s">
        <v>334</v>
      </c>
      <c r="C33" s="88" t="s">
        <v>170</v>
      </c>
      <c r="D33" s="89" t="s">
        <v>703</v>
      </c>
      <c r="E33" s="88" t="s">
        <v>335</v>
      </c>
      <c r="F33" s="120" t="s">
        <v>46</v>
      </c>
      <c r="G33" s="120" t="s">
        <v>62</v>
      </c>
      <c r="H33" s="118" t="str">
        <f>IFERROR(INDEX(Consequences,MATCH(G33,'Ratings Tables'!$A$5:$A$9,FALSE),MATCH(F33,'Ratings Tables'!$B$4:$F$4,FALSE)),"")</f>
        <v>High</v>
      </c>
      <c r="I33" s="120" t="s">
        <v>62</v>
      </c>
      <c r="J33" s="118" t="str">
        <f>IFERROR(INDEX(Consequences,MATCH(I33,'Ratings Tables'!$A$5:$A$9,FALSE),MATCH(F33,'Ratings Tables'!$B$4:$F$4,FALSE)),"")</f>
        <v>High</v>
      </c>
      <c r="K33" s="120" t="s">
        <v>61</v>
      </c>
      <c r="L33" s="118" t="str">
        <f>IFERROR(INDEX(Consequences,MATCH(K33,'Ratings Tables'!$A$5:$A$9,FALSE),MATCH(F33,'Ratings Tables'!$B$4:$F$4,FALSE)),"")</f>
        <v>Extreme</v>
      </c>
      <c r="M33" s="88" t="s">
        <v>708</v>
      </c>
      <c r="N33" s="88" t="s">
        <v>336</v>
      </c>
      <c r="O33" s="88" t="s">
        <v>709</v>
      </c>
    </row>
    <row r="34" spans="1:15" s="115" customFormat="1" ht="45" x14ac:dyDescent="0.2">
      <c r="A34" s="148">
        <v>3.11</v>
      </c>
      <c r="B34" s="86" t="s">
        <v>334</v>
      </c>
      <c r="C34" s="88" t="s">
        <v>64</v>
      </c>
      <c r="D34" s="89" t="s">
        <v>704</v>
      </c>
      <c r="E34" s="88" t="s">
        <v>338</v>
      </c>
      <c r="F34" s="120" t="s">
        <v>47</v>
      </c>
      <c r="G34" s="120" t="s">
        <v>61</v>
      </c>
      <c r="H34" s="118" t="str">
        <f>IFERROR(INDEX(Consequences,MATCH(G34,'Ratings Tables'!$A$5:$A$9,FALSE),MATCH(F34,'Ratings Tables'!$B$4:$F$4,FALSE)),"")</f>
        <v>High</v>
      </c>
      <c r="I34" s="120" t="s">
        <v>61</v>
      </c>
      <c r="J34" s="118" t="str">
        <f>IFERROR(INDEX(Consequences,MATCH(I34,'Ratings Tables'!$A$5:$A$9,FALSE),MATCH(F34,'Ratings Tables'!$B$4:$F$4,FALSE)),"")</f>
        <v>High</v>
      </c>
      <c r="K34" s="120" t="s">
        <v>60</v>
      </c>
      <c r="L34" s="118" t="str">
        <f>IFERROR(INDEX(Consequences,MATCH(K34,'Ratings Tables'!$A$5:$A$9,FALSE),MATCH(F34,'Ratings Tables'!$B$4:$F$4,FALSE)),"")</f>
        <v>Extreme</v>
      </c>
      <c r="M34" s="88" t="s">
        <v>712</v>
      </c>
      <c r="N34" s="88" t="s">
        <v>35</v>
      </c>
      <c r="O34" s="88" t="s">
        <v>713</v>
      </c>
    </row>
    <row r="35" spans="1:15" s="115" customFormat="1" ht="56.25" hidden="1" x14ac:dyDescent="0.2">
      <c r="A35" s="107">
        <v>3.12</v>
      </c>
      <c r="B35" s="86" t="s">
        <v>334</v>
      </c>
      <c r="C35" s="88" t="s">
        <v>64</v>
      </c>
      <c r="D35" s="89" t="s">
        <v>705</v>
      </c>
      <c r="E35" s="88" t="s">
        <v>338</v>
      </c>
      <c r="F35" s="120" t="s">
        <v>48</v>
      </c>
      <c r="G35" s="120" t="s">
        <v>62</v>
      </c>
      <c r="H35" s="118" t="str">
        <f>IFERROR(INDEX(Consequences,MATCH(G35,'Ratings Tables'!$A$5:$A$9,FALSE),MATCH(F35,'Ratings Tables'!$B$4:$F$4,FALSE)),"")</f>
        <v>Medium</v>
      </c>
      <c r="I35" s="120" t="s">
        <v>62</v>
      </c>
      <c r="J35" s="118" t="str">
        <f>IFERROR(INDEX(Consequences,MATCH(I35,'Ratings Tables'!$A$5:$A$9,FALSE),MATCH(F35,'Ratings Tables'!$B$4:$F$4,FALSE)),"")</f>
        <v>Medium</v>
      </c>
      <c r="K35" s="120" t="s">
        <v>62</v>
      </c>
      <c r="L35" s="118" t="str">
        <f>IFERROR(INDEX(Consequences,MATCH(K35,'Ratings Tables'!$A$5:$A$9,FALSE),MATCH(F35,'Ratings Tables'!$B$4:$F$4,FALSE)),"")</f>
        <v>Medium</v>
      </c>
      <c r="M35" s="88" t="s">
        <v>714</v>
      </c>
      <c r="N35" s="88" t="s">
        <v>35</v>
      </c>
      <c r="O35" s="88" t="s">
        <v>715</v>
      </c>
    </row>
    <row r="36" spans="1:15" s="115" customFormat="1" ht="45" hidden="1" x14ac:dyDescent="0.2">
      <c r="A36" s="107">
        <v>3.13</v>
      </c>
      <c r="B36" s="86" t="s">
        <v>334</v>
      </c>
      <c r="C36" s="88" t="s">
        <v>64</v>
      </c>
      <c r="D36" s="89" t="s">
        <v>701</v>
      </c>
      <c r="E36" s="88" t="s">
        <v>338</v>
      </c>
      <c r="F36" s="120" t="s">
        <v>49</v>
      </c>
      <c r="G36" s="120" t="s">
        <v>61</v>
      </c>
      <c r="H36" s="118" t="str">
        <f>IFERROR(INDEX(Consequences,MATCH(G36,'Ratings Tables'!$A$5:$A$9,FALSE),MATCH(F36,'Ratings Tables'!$B$4:$F$4,FALSE)),"")</f>
        <v>Medium</v>
      </c>
      <c r="I36" s="120" t="s">
        <v>61</v>
      </c>
      <c r="J36" s="118" t="str">
        <f>IFERROR(INDEX(Consequences,MATCH(I36,'Ratings Tables'!$A$5:$A$9,FALSE),MATCH(F36,'Ratings Tables'!$B$4:$F$4,FALSE)),"")</f>
        <v>Medium</v>
      </c>
      <c r="K36" s="120" t="s">
        <v>60</v>
      </c>
      <c r="L36" s="118" t="str">
        <f>IFERROR(INDEX(Consequences,MATCH(K36,'Ratings Tables'!$A$5:$A$9,FALSE),MATCH(F36,'Ratings Tables'!$B$4:$F$4,FALSE)),"")</f>
        <v>Medium</v>
      </c>
      <c r="M36" s="88" t="s">
        <v>716</v>
      </c>
      <c r="N36" s="88" t="s">
        <v>35</v>
      </c>
      <c r="O36" s="135"/>
    </row>
    <row r="37" spans="1:15" ht="56.25" hidden="1" x14ac:dyDescent="0.2">
      <c r="A37" s="107">
        <v>3.14</v>
      </c>
      <c r="B37" s="86" t="s">
        <v>54</v>
      </c>
      <c r="C37" s="88" t="s">
        <v>64</v>
      </c>
      <c r="D37" s="89" t="s">
        <v>702</v>
      </c>
      <c r="E37" s="88" t="s">
        <v>718</v>
      </c>
      <c r="F37" s="120" t="s">
        <v>50</v>
      </c>
      <c r="G37" s="120" t="s">
        <v>61</v>
      </c>
      <c r="H37" s="118" t="str">
        <f>IFERROR(INDEX(Consequences,MATCH(G37,'Ratings Tables'!$A$5:$A$9,FALSE),MATCH(F37,'Ratings Tables'!$B$4:$F$4,FALSE)),"")</f>
        <v>Low</v>
      </c>
      <c r="I37" s="120" t="s">
        <v>61</v>
      </c>
      <c r="J37" s="118" t="str">
        <f>IFERROR(INDEX(Consequences,MATCH(I37,'Ratings Tables'!$A$5:$A$9,FALSE),MATCH(F37,'Ratings Tables'!$B$4:$F$4,FALSE)),"")</f>
        <v>Low</v>
      </c>
      <c r="K37" s="120" t="s">
        <v>60</v>
      </c>
      <c r="L37" s="118" t="str">
        <f>IFERROR(INDEX(Consequences,MATCH(K37,'Ratings Tables'!$A$5:$A$9,FALSE),MATCH(F37,'Ratings Tables'!$B$4:$F$4,FALSE)),"")</f>
        <v>Low</v>
      </c>
      <c r="M37" s="88" t="s">
        <v>35</v>
      </c>
      <c r="N37" s="88" t="s">
        <v>35</v>
      </c>
      <c r="O37" s="88" t="s">
        <v>717</v>
      </c>
    </row>
    <row r="38" spans="1:15" s="81" customFormat="1" ht="26.25" customHeight="1" x14ac:dyDescent="0.25">
      <c r="A38" s="171" t="s">
        <v>291</v>
      </c>
      <c r="B38" s="171"/>
      <c r="C38" s="171"/>
      <c r="D38" s="77"/>
      <c r="E38" s="78"/>
      <c r="F38" s="79"/>
      <c r="G38" s="79"/>
      <c r="H38" s="80"/>
      <c r="I38" s="79"/>
      <c r="J38" s="80"/>
      <c r="K38" s="79"/>
      <c r="L38" s="80"/>
      <c r="M38" s="78"/>
      <c r="N38" s="78"/>
      <c r="O38" s="78"/>
    </row>
    <row r="39" spans="1:15" ht="56.25" hidden="1" x14ac:dyDescent="0.2">
      <c r="A39" s="119">
        <v>4.01</v>
      </c>
      <c r="B39" s="87" t="s">
        <v>58</v>
      </c>
      <c r="C39" s="117" t="s">
        <v>114</v>
      </c>
      <c r="D39" s="116" t="s">
        <v>112</v>
      </c>
      <c r="E39" s="117" t="s">
        <v>74</v>
      </c>
      <c r="F39" s="120" t="s">
        <v>48</v>
      </c>
      <c r="G39" s="120" t="s">
        <v>62</v>
      </c>
      <c r="H39" s="118" t="str">
        <f>IFERROR(INDEX(Consequences,MATCH(G39,'Ratings Tables'!$A$5:$A$9,FALSE),MATCH(F39,'Ratings Tables'!$B$4:$F$4,FALSE)),"")</f>
        <v>Medium</v>
      </c>
      <c r="I39" s="120" t="s">
        <v>61</v>
      </c>
      <c r="J39" s="118" t="str">
        <f>IFERROR(INDEX(Consequences,MATCH(I39,'Ratings Tables'!$A$5:$A$9,FALSE),MATCH(F39,'Ratings Tables'!$B$4:$F$4,FALSE)),"")</f>
        <v>Medium</v>
      </c>
      <c r="K39" s="120" t="s">
        <v>61</v>
      </c>
      <c r="L39" s="118" t="str">
        <f>IFERROR(INDEX(Consequences,MATCH(K39,'Ratings Tables'!$A$5:$A$9,FALSE),MATCH(F39,'Ratings Tables'!$B$4:$F$4,FALSE)),"")</f>
        <v>Medium</v>
      </c>
      <c r="M39" s="26" t="s">
        <v>229</v>
      </c>
      <c r="N39" s="26" t="s">
        <v>135</v>
      </c>
      <c r="O39" s="132" t="s">
        <v>136</v>
      </c>
    </row>
    <row r="40" spans="1:15" ht="33.75" hidden="1" x14ac:dyDescent="0.2">
      <c r="A40" s="112">
        <v>4.0199999999999996</v>
      </c>
      <c r="B40" s="87" t="s">
        <v>58</v>
      </c>
      <c r="C40" s="117" t="s">
        <v>111</v>
      </c>
      <c r="D40" s="116" t="s">
        <v>195</v>
      </c>
      <c r="E40" s="117" t="s">
        <v>74</v>
      </c>
      <c r="F40" s="120" t="s">
        <v>48</v>
      </c>
      <c r="G40" s="120" t="s">
        <v>62</v>
      </c>
      <c r="H40" s="118" t="str">
        <f>IFERROR(INDEX(Consequences,MATCH(G40,'Ratings Tables'!$A$5:$A$9,FALSE),MATCH(F40,'Ratings Tables'!$B$4:$F$4,FALSE)),"")</f>
        <v>Medium</v>
      </c>
      <c r="I40" s="120" t="s">
        <v>61</v>
      </c>
      <c r="J40" s="118" t="str">
        <f>IFERROR(INDEX(Consequences,MATCH(I40,'Ratings Tables'!$A$5:$A$9,FALSE),MATCH(F40,'Ratings Tables'!$B$4:$F$4,FALSE)),"")</f>
        <v>Medium</v>
      </c>
      <c r="K40" s="120" t="s">
        <v>61</v>
      </c>
      <c r="L40" s="118" t="str">
        <f>IFERROR(INDEX(Consequences,MATCH(K40,'Ratings Tables'!$A$5:$A$9,FALSE),MATCH(F40,'Ratings Tables'!$B$4:$F$4,FALSE)),"")</f>
        <v>Medium</v>
      </c>
      <c r="M40" s="26" t="s">
        <v>137</v>
      </c>
      <c r="N40" s="26" t="s">
        <v>325</v>
      </c>
      <c r="O40" s="137" t="s">
        <v>689</v>
      </c>
    </row>
    <row r="41" spans="1:15" ht="33.75" hidden="1" x14ac:dyDescent="0.2">
      <c r="A41" s="119">
        <v>4.03</v>
      </c>
      <c r="B41" s="87" t="s">
        <v>58</v>
      </c>
      <c r="C41" s="117" t="s">
        <v>111</v>
      </c>
      <c r="D41" s="116" t="s">
        <v>196</v>
      </c>
      <c r="E41" s="117" t="s">
        <v>74</v>
      </c>
      <c r="F41" s="120" t="s">
        <v>49</v>
      </c>
      <c r="G41" s="120" t="s">
        <v>62</v>
      </c>
      <c r="H41" s="118" t="str">
        <f>IFERROR(INDEX(Consequences,MATCH(G41,'Ratings Tables'!$A$5:$A$9,FALSE),MATCH(F41,'Ratings Tables'!$B$4:$F$4,FALSE)),"")</f>
        <v>Low</v>
      </c>
      <c r="I41" s="120" t="s">
        <v>61</v>
      </c>
      <c r="J41" s="118" t="str">
        <f>IFERROR(INDEX(Consequences,MATCH(I41,'Ratings Tables'!$A$5:$A$9,FALSE),MATCH(F41,'Ratings Tables'!$B$4:$F$4,FALSE)),"")</f>
        <v>Medium</v>
      </c>
      <c r="K41" s="120" t="s">
        <v>61</v>
      </c>
      <c r="L41" s="118" t="str">
        <f>IFERROR(INDEX(Consequences,MATCH(K41,'Ratings Tables'!$A$5:$A$9,FALSE),MATCH(F41,'Ratings Tables'!$B$4:$F$4,FALSE)),"")</f>
        <v>Medium</v>
      </c>
      <c r="M41" s="26" t="s">
        <v>137</v>
      </c>
      <c r="N41" s="26" t="s">
        <v>228</v>
      </c>
      <c r="O41" s="117" t="s">
        <v>138</v>
      </c>
    </row>
    <row r="42" spans="1:15" ht="45" x14ac:dyDescent="0.2">
      <c r="A42" s="119">
        <v>4.04</v>
      </c>
      <c r="B42" s="86" t="s">
        <v>58</v>
      </c>
      <c r="C42" s="88" t="s">
        <v>113</v>
      </c>
      <c r="D42" s="89" t="s">
        <v>116</v>
      </c>
      <c r="E42" s="88" t="s">
        <v>74</v>
      </c>
      <c r="F42" s="120" t="s">
        <v>46</v>
      </c>
      <c r="G42" s="120" t="s">
        <v>63</v>
      </c>
      <c r="H42" s="118" t="str">
        <f>IFERROR(INDEX(Consequences,MATCH(G42,'Ratings Tables'!$A$5:$A$9,FALSE),MATCH(F42,'Ratings Tables'!$B$4:$F$4,FALSE)),"")</f>
        <v>High</v>
      </c>
      <c r="I42" s="120" t="s">
        <v>63</v>
      </c>
      <c r="J42" s="118" t="str">
        <f>IFERROR(INDEX(Consequences,MATCH(I42,'Ratings Tables'!$A$5:$A$9,FALSE),MATCH(F42,'Ratings Tables'!$B$4:$F$4,FALSE)),"")</f>
        <v>High</v>
      </c>
      <c r="K42" s="120" t="s">
        <v>62</v>
      </c>
      <c r="L42" s="118" t="str">
        <f>IFERROR(INDEX(Consequences,MATCH(K42,'Ratings Tables'!$A$5:$A$9,FALSE),MATCH(F42,'Ratings Tables'!$B$4:$F$4,FALSE)),"")</f>
        <v>High</v>
      </c>
      <c r="M42" s="90" t="s">
        <v>230</v>
      </c>
      <c r="N42" s="90"/>
      <c r="O42" s="88" t="s">
        <v>161</v>
      </c>
    </row>
    <row r="43" spans="1:15" ht="123.75" x14ac:dyDescent="0.2">
      <c r="A43" s="119">
        <v>4.05</v>
      </c>
      <c r="B43" s="86" t="s">
        <v>58</v>
      </c>
      <c r="C43" s="88" t="s">
        <v>231</v>
      </c>
      <c r="D43" s="89" t="s">
        <v>115</v>
      </c>
      <c r="E43" s="88" t="s">
        <v>74</v>
      </c>
      <c r="F43" s="120" t="s">
        <v>47</v>
      </c>
      <c r="G43" s="120" t="s">
        <v>61</v>
      </c>
      <c r="H43" s="118" t="str">
        <f>IFERROR(INDEX(Consequences,MATCH(G43,'Ratings Tables'!$A$5:$A$9,FALSE),MATCH(F43,'Ratings Tables'!$B$4:$F$4,FALSE)),"")</f>
        <v>High</v>
      </c>
      <c r="I43" s="120" t="s">
        <v>60</v>
      </c>
      <c r="J43" s="118" t="str">
        <f>IFERROR(INDEX(Consequences,MATCH(I43,'Ratings Tables'!$A$5:$A$9,FALSE),MATCH(F43,'Ratings Tables'!$B$4:$F$4,FALSE)),"")</f>
        <v>Extreme</v>
      </c>
      <c r="K43" s="120" t="s">
        <v>60</v>
      </c>
      <c r="L43" s="118" t="str">
        <f>IFERROR(INDEX(Consequences,MATCH(K43,'Ratings Tables'!$A$5:$A$9,FALSE),MATCH(F43,'Ratings Tables'!$B$4:$F$4,FALSE)),"")</f>
        <v>Extreme</v>
      </c>
      <c r="M43" s="90" t="s">
        <v>139</v>
      </c>
      <c r="N43" s="90"/>
      <c r="O43" s="135"/>
    </row>
    <row r="44" spans="1:15" ht="56.25" hidden="1" x14ac:dyDescent="0.2">
      <c r="A44" s="119">
        <v>4.0599999999999996</v>
      </c>
      <c r="B44" s="87" t="s">
        <v>58</v>
      </c>
      <c r="C44" s="117" t="s">
        <v>111</v>
      </c>
      <c r="D44" s="116" t="s">
        <v>140</v>
      </c>
      <c r="E44" s="117" t="s">
        <v>117</v>
      </c>
      <c r="F44" s="120" t="s">
        <v>48</v>
      </c>
      <c r="G44" s="120" t="s">
        <v>63</v>
      </c>
      <c r="H44" s="118" t="str">
        <f>IFERROR(INDEX(Consequences,MATCH(G44,'Ratings Tables'!$A$5:$A$9,FALSE),MATCH(F44,'Ratings Tables'!$B$4:$F$4,FALSE)),"")</f>
        <v>Low</v>
      </c>
      <c r="I44" s="120" t="s">
        <v>62</v>
      </c>
      <c r="J44" s="118" t="str">
        <f>IFERROR(INDEX(Consequences,MATCH(I44,'Ratings Tables'!$A$5:$A$9,FALSE),MATCH(F44,'Ratings Tables'!$B$4:$F$4,FALSE)),"")</f>
        <v>Medium</v>
      </c>
      <c r="K44" s="120" t="s">
        <v>62</v>
      </c>
      <c r="L44" s="118" t="str">
        <f>IFERROR(INDEX(Consequences,MATCH(K44,'Ratings Tables'!$A$5:$A$9,FALSE),MATCH(F44,'Ratings Tables'!$B$4:$F$4,FALSE)),"")</f>
        <v>Medium</v>
      </c>
      <c r="M44" s="90" t="s">
        <v>141</v>
      </c>
      <c r="N44" s="90" t="s">
        <v>142</v>
      </c>
      <c r="O44" s="135"/>
    </row>
    <row r="45" spans="1:15" s="85" customFormat="1" ht="15.75" x14ac:dyDescent="0.25">
      <c r="A45" s="172" t="s">
        <v>270</v>
      </c>
      <c r="B45" s="172"/>
      <c r="C45" s="172"/>
      <c r="D45" s="128"/>
      <c r="E45" s="129"/>
      <c r="F45" s="120"/>
      <c r="G45" s="120"/>
      <c r="H45" s="83"/>
      <c r="I45" s="120"/>
      <c r="J45" s="83"/>
      <c r="K45" s="120"/>
      <c r="L45" s="83"/>
      <c r="M45" s="90"/>
      <c r="N45" s="90"/>
      <c r="O45" s="143"/>
    </row>
    <row r="46" spans="1:15" ht="67.5" x14ac:dyDescent="0.2">
      <c r="A46" s="119">
        <v>5.01</v>
      </c>
      <c r="B46" s="86" t="s">
        <v>110</v>
      </c>
      <c r="C46" s="88" t="s">
        <v>119</v>
      </c>
      <c r="D46" s="89" t="s">
        <v>120</v>
      </c>
      <c r="E46" s="88" t="s">
        <v>233</v>
      </c>
      <c r="F46" s="120" t="s">
        <v>48</v>
      </c>
      <c r="G46" s="120" t="s">
        <v>60</v>
      </c>
      <c r="H46" s="118" t="str">
        <f>IFERROR(INDEX(Consequences,MATCH(G46,'Ratings Tables'!$A$5:$A$9,FALSE),MATCH(F46,'Ratings Tables'!$B$4:$F$4,FALSE)),"")</f>
        <v>High</v>
      </c>
      <c r="I46" s="120" t="s">
        <v>60</v>
      </c>
      <c r="J46" s="118" t="str">
        <f>IFERROR(INDEX(Consequences,MATCH(I46,'Ratings Tables'!$A$5:$A$9,FALSE),MATCH(F46,'Ratings Tables'!$B$4:$F$4,FALSE)),"")</f>
        <v>High</v>
      </c>
      <c r="K46" s="120" t="s">
        <v>60</v>
      </c>
      <c r="L46" s="118" t="str">
        <f>IFERROR(INDEX(Consequences,MATCH(K46,'Ratings Tables'!$A$5:$A$9,FALSE),MATCH(F46,'Ratings Tables'!$B$4:$F$4,FALSE)),"")</f>
        <v>High</v>
      </c>
      <c r="M46" s="90" t="s">
        <v>143</v>
      </c>
      <c r="N46" s="90" t="s">
        <v>238</v>
      </c>
      <c r="O46" s="135"/>
    </row>
    <row r="47" spans="1:15" ht="56.25" x14ac:dyDescent="0.2">
      <c r="A47" s="119">
        <v>5.0199999999999996</v>
      </c>
      <c r="B47" s="86" t="s">
        <v>110</v>
      </c>
      <c r="C47" s="88" t="s">
        <v>121</v>
      </c>
      <c r="D47" s="89" t="s">
        <v>232</v>
      </c>
      <c r="E47" s="88" t="s">
        <v>234</v>
      </c>
      <c r="F47" s="120" t="s">
        <v>47</v>
      </c>
      <c r="G47" s="120" t="s">
        <v>60</v>
      </c>
      <c r="H47" s="118" t="str">
        <f>IFERROR(INDEX(Consequences,MATCH(G47,'Ratings Tables'!$A$5:$A$9,FALSE),MATCH(F47,'Ratings Tables'!$B$4:$F$4,FALSE)),"")</f>
        <v>Extreme</v>
      </c>
      <c r="I47" s="120" t="s">
        <v>60</v>
      </c>
      <c r="J47" s="118" t="str">
        <f>IFERROR(INDEX(Consequences,MATCH(I47,'Ratings Tables'!$A$5:$A$9,FALSE),MATCH(F47,'Ratings Tables'!$B$4:$F$4,FALSE)),"")</f>
        <v>Extreme</v>
      </c>
      <c r="K47" s="120" t="s">
        <v>60</v>
      </c>
      <c r="L47" s="118" t="str">
        <f>IFERROR(INDEX(Consequences,MATCH(K47,'Ratings Tables'!$A$5:$A$9,FALSE),MATCH(F47,'Ratings Tables'!$B$4:$F$4,FALSE)),"")</f>
        <v>Extreme</v>
      </c>
      <c r="M47" s="90" t="s">
        <v>143</v>
      </c>
      <c r="N47" s="90" t="s">
        <v>326</v>
      </c>
      <c r="O47" s="135"/>
    </row>
    <row r="48" spans="1:15" ht="67.5" x14ac:dyDescent="0.2">
      <c r="A48" s="121">
        <v>5.03</v>
      </c>
      <c r="B48" s="86" t="s">
        <v>110</v>
      </c>
      <c r="C48" s="88" t="s">
        <v>284</v>
      </c>
      <c r="D48" s="89" t="s">
        <v>285</v>
      </c>
      <c r="E48" s="88" t="s">
        <v>283</v>
      </c>
      <c r="F48" s="120" t="s">
        <v>47</v>
      </c>
      <c r="G48" s="120" t="s">
        <v>61</v>
      </c>
      <c r="H48" s="118" t="str">
        <f>IFERROR(INDEX(Consequences,MATCH(G48,'Ratings Tables'!$A$5:$A$9,FALSE),MATCH(F48,'Ratings Tables'!$B$4:$F$4,FALSE)),"")</f>
        <v>High</v>
      </c>
      <c r="I48" s="120" t="s">
        <v>61</v>
      </c>
      <c r="J48" s="118" t="str">
        <f>IFERROR(INDEX(Consequences,MATCH(I48,'Ratings Tables'!$A$5:$A$9,FALSE),MATCH(F48,'Ratings Tables'!$B$4:$F$4,FALSE)),"")</f>
        <v>High</v>
      </c>
      <c r="K48" s="120" t="s">
        <v>60</v>
      </c>
      <c r="L48" s="118" t="str">
        <f>IFERROR(INDEX(Consequences,MATCH(K48,'Ratings Tables'!$A$5:$A$9,FALSE),MATCH(F48,'Ratings Tables'!$B$4:$F$4,FALSE)),"")</f>
        <v>Extreme</v>
      </c>
      <c r="M48" s="90"/>
      <c r="N48" s="90"/>
      <c r="O48" s="135"/>
    </row>
    <row r="49" spans="1:15" ht="78.75" hidden="1" x14ac:dyDescent="0.2">
      <c r="A49" s="119">
        <v>5.04</v>
      </c>
      <c r="B49" s="86" t="s">
        <v>262</v>
      </c>
      <c r="C49" s="88" t="s">
        <v>123</v>
      </c>
      <c r="D49" s="89" t="s">
        <v>124</v>
      </c>
      <c r="E49" s="88" t="s">
        <v>235</v>
      </c>
      <c r="F49" s="120" t="s">
        <v>49</v>
      </c>
      <c r="G49" s="120" t="s">
        <v>62</v>
      </c>
      <c r="H49" s="118" t="str">
        <f>IFERROR(INDEX(Consequences,MATCH(G49,'Ratings Tables'!$A$5:$A$9,FALSE),MATCH(F49,'Ratings Tables'!$B$4:$F$4,FALSE)),"")</f>
        <v>Low</v>
      </c>
      <c r="I49" s="120" t="s">
        <v>61</v>
      </c>
      <c r="J49" s="118" t="str">
        <f>IFERROR(INDEX(Consequences,MATCH(I49,'Ratings Tables'!$A$5:$A$9,FALSE),MATCH(F49,'Ratings Tables'!$B$4:$F$4,FALSE)),"")</f>
        <v>Medium</v>
      </c>
      <c r="K49" s="120" t="s">
        <v>61</v>
      </c>
      <c r="L49" s="118" t="str">
        <f>IFERROR(INDEX(Consequences,MATCH(K49,'Ratings Tables'!$A$5:$A$9,FALSE),MATCH(F49,'Ratings Tables'!$B$4:$F$4,FALSE)),"")</f>
        <v>Medium</v>
      </c>
      <c r="M49" s="90" t="s">
        <v>237</v>
      </c>
      <c r="N49" s="90"/>
      <c r="O49" s="135"/>
    </row>
    <row r="50" spans="1:15" ht="45" x14ac:dyDescent="0.2">
      <c r="A50" s="121">
        <v>5.05</v>
      </c>
      <c r="B50" s="86" t="s">
        <v>262</v>
      </c>
      <c r="C50" s="88" t="s">
        <v>272</v>
      </c>
      <c r="D50" s="89" t="s">
        <v>271</v>
      </c>
      <c r="E50" s="88" t="s">
        <v>279</v>
      </c>
      <c r="F50" s="120" t="s">
        <v>47</v>
      </c>
      <c r="G50" s="120" t="s">
        <v>61</v>
      </c>
      <c r="H50" s="118" t="str">
        <f>IFERROR(INDEX(Consequences,MATCH(G50,'Ratings Tables'!$A$5:$A$9,FALSE),MATCH(F50,'Ratings Tables'!$B$4:$F$4,FALSE)),"")</f>
        <v>High</v>
      </c>
      <c r="I50" s="120" t="s">
        <v>61</v>
      </c>
      <c r="J50" s="118" t="str">
        <f>IFERROR(INDEX(Consequences,MATCH(I50,'Ratings Tables'!$A$5:$A$9,FALSE),MATCH(F50,'Ratings Tables'!$B$4:$F$4,FALSE)),"")</f>
        <v>High</v>
      </c>
      <c r="K50" s="120" t="s">
        <v>61</v>
      </c>
      <c r="L50" s="118" t="str">
        <f>IFERROR(INDEX(Consequences,MATCH(K50,'Ratings Tables'!$A$5:$A$9,FALSE),MATCH(F50,'Ratings Tables'!$B$4:$F$4,FALSE)),"")</f>
        <v>High</v>
      </c>
      <c r="M50" s="90"/>
      <c r="N50" s="90"/>
      <c r="O50" s="135"/>
    </row>
    <row r="51" spans="1:15" ht="45" hidden="1" x14ac:dyDescent="0.2">
      <c r="A51" s="119">
        <v>5.0599999999999996</v>
      </c>
      <c r="B51" s="86" t="s">
        <v>262</v>
      </c>
      <c r="C51" s="88" t="s">
        <v>118</v>
      </c>
      <c r="D51" s="89" t="s">
        <v>269</v>
      </c>
      <c r="E51" s="88" t="s">
        <v>236</v>
      </c>
      <c r="F51" s="120" t="s">
        <v>49</v>
      </c>
      <c r="G51" s="120" t="s">
        <v>62</v>
      </c>
      <c r="H51" s="118" t="str">
        <f>IFERROR(INDEX(Consequences,MATCH(G51,'Ratings Tables'!$A$5:$A$9,FALSE),MATCH(F51,'Ratings Tables'!$B$4:$F$4,FALSE)),"")</f>
        <v>Low</v>
      </c>
      <c r="I51" s="120" t="s">
        <v>61</v>
      </c>
      <c r="J51" s="118" t="str">
        <f>IFERROR(INDEX(Consequences,MATCH(I51,'Ratings Tables'!$A$5:$A$9,FALSE),MATCH(F51,'Ratings Tables'!$B$4:$F$4,FALSE)),"")</f>
        <v>Medium</v>
      </c>
      <c r="K51" s="120" t="s">
        <v>61</v>
      </c>
      <c r="L51" s="118" t="str">
        <f>IFERROR(INDEX(Consequences,MATCH(K51,'Ratings Tables'!$A$5:$A$9,FALSE),MATCH(F51,'Ratings Tables'!$B$4:$F$4,FALSE)),"")</f>
        <v>Medium</v>
      </c>
      <c r="M51" s="88" t="s">
        <v>144</v>
      </c>
      <c r="N51" s="88"/>
      <c r="O51" s="135"/>
    </row>
    <row r="52" spans="1:15" ht="67.5" x14ac:dyDescent="0.2">
      <c r="A52" s="121">
        <v>5.07</v>
      </c>
      <c r="B52" s="86" t="s">
        <v>268</v>
      </c>
      <c r="C52" s="88" t="s">
        <v>277</v>
      </c>
      <c r="D52" s="89" t="s">
        <v>273</v>
      </c>
      <c r="E52" s="88" t="s">
        <v>276</v>
      </c>
      <c r="F52" s="120" t="s">
        <v>47</v>
      </c>
      <c r="G52" s="120" t="s">
        <v>61</v>
      </c>
      <c r="H52" s="118" t="str">
        <f>IFERROR(INDEX(Consequences,MATCH(G52,'Ratings Tables'!$A$5:$A$9,FALSE),MATCH(F52,'Ratings Tables'!$B$4:$F$4,FALSE)),"")</f>
        <v>High</v>
      </c>
      <c r="I52" s="120" t="s">
        <v>60</v>
      </c>
      <c r="J52" s="118" t="str">
        <f>IFERROR(INDEX(Consequences,MATCH(I52,'Ratings Tables'!$A$5:$A$9,FALSE),MATCH(F52,'Ratings Tables'!$B$4:$F$4,FALSE)),"")</f>
        <v>Extreme</v>
      </c>
      <c r="K52" s="120" t="s">
        <v>60</v>
      </c>
      <c r="L52" s="118" t="str">
        <f>IFERROR(INDEX(Consequences,MATCH(K52,'Ratings Tables'!$A$5:$A$9,FALSE),MATCH(F52,'Ratings Tables'!$B$4:$F$4,FALSE)),"")</f>
        <v>Extreme</v>
      </c>
      <c r="M52" s="90"/>
      <c r="N52" s="90"/>
      <c r="O52" s="88"/>
    </row>
    <row r="53" spans="1:15" ht="51.75" customHeight="1" x14ac:dyDescent="0.2">
      <c r="A53" s="119">
        <v>5.08</v>
      </c>
      <c r="B53" s="86" t="s">
        <v>268</v>
      </c>
      <c r="C53" s="88" t="s">
        <v>274</v>
      </c>
      <c r="D53" s="89" t="s">
        <v>264</v>
      </c>
      <c r="E53" s="88" t="s">
        <v>275</v>
      </c>
      <c r="F53" s="120" t="s">
        <v>47</v>
      </c>
      <c r="G53" s="120" t="s">
        <v>62</v>
      </c>
      <c r="H53" s="118" t="str">
        <f>IFERROR(INDEX(Consequences,MATCH(G53,'Ratings Tables'!$A$5:$A$9,FALSE),MATCH(F53,'Ratings Tables'!$B$4:$F$4,FALSE)),"")</f>
        <v>Medium</v>
      </c>
      <c r="I53" s="120" t="s">
        <v>61</v>
      </c>
      <c r="J53" s="118" t="str">
        <f>IFERROR(INDEX(Consequences,MATCH(I53,'Ratings Tables'!$A$5:$A$9,FALSE),MATCH(F53,'Ratings Tables'!$B$4:$F$4,FALSE)),"")</f>
        <v>High</v>
      </c>
      <c r="K53" s="120" t="s">
        <v>61</v>
      </c>
      <c r="L53" s="118" t="str">
        <f>IFERROR(INDEX(Consequences,MATCH(K53,'Ratings Tables'!$A$5:$A$9,FALSE),MATCH(F53,'Ratings Tables'!$B$4:$F$4,FALSE)),"")</f>
        <v>High</v>
      </c>
      <c r="M53" s="90" t="s">
        <v>694</v>
      </c>
      <c r="N53" s="90"/>
      <c r="O53" s="88" t="s">
        <v>134</v>
      </c>
    </row>
    <row r="54" spans="1:15" ht="56.25" hidden="1" x14ac:dyDescent="0.2">
      <c r="A54" s="119">
        <v>5.09</v>
      </c>
      <c r="B54" s="87" t="s">
        <v>263</v>
      </c>
      <c r="C54" s="117" t="s">
        <v>219</v>
      </c>
      <c r="D54" s="116" t="s">
        <v>150</v>
      </c>
      <c r="E54" s="117" t="s">
        <v>220</v>
      </c>
      <c r="F54" s="120" t="s">
        <v>49</v>
      </c>
      <c r="G54" s="120" t="s">
        <v>61</v>
      </c>
      <c r="H54" s="118" t="str">
        <f>IFERROR(INDEX(Consequences,MATCH(G54,'Ratings Tables'!$A$5:$A$9,FALSE),MATCH(F54,'Ratings Tables'!$B$4:$F$4,FALSE)),"")</f>
        <v>Medium</v>
      </c>
      <c r="I54" s="120" t="s">
        <v>61</v>
      </c>
      <c r="J54" s="118" t="str">
        <f>IFERROR(INDEX(Consequences,MATCH(I54,'Ratings Tables'!$A$5:$A$9,FALSE),MATCH(F54,'Ratings Tables'!$B$4:$F$4,FALSE)),"")</f>
        <v>Medium</v>
      </c>
      <c r="K54" s="120" t="s">
        <v>60</v>
      </c>
      <c r="L54" s="118" t="str">
        <f>IFERROR(INDEX(Consequences,MATCH(K54,'Ratings Tables'!$A$5:$A$9,FALSE),MATCH(F54,'Ratings Tables'!$B$4:$F$4,FALSE)),"")</f>
        <v>Medium</v>
      </c>
      <c r="M54" s="117" t="s">
        <v>151</v>
      </c>
      <c r="N54" s="117"/>
      <c r="O54" s="132"/>
    </row>
    <row r="55" spans="1:15" ht="67.5" hidden="1" x14ac:dyDescent="0.2">
      <c r="A55" s="121">
        <v>5.0999999999999996</v>
      </c>
      <c r="B55" s="87" t="s">
        <v>263</v>
      </c>
      <c r="C55" s="117" t="s">
        <v>183</v>
      </c>
      <c r="D55" s="116" t="s">
        <v>266</v>
      </c>
      <c r="E55" s="117" t="s">
        <v>265</v>
      </c>
      <c r="F55" s="120" t="s">
        <v>48</v>
      </c>
      <c r="G55" s="120" t="s">
        <v>61</v>
      </c>
      <c r="H55" s="118" t="str">
        <f>IFERROR(INDEX(Consequences,MATCH(G55,'Ratings Tables'!$A$5:$A$9,FALSE),MATCH(F55,'Ratings Tables'!$B$4:$F$4,FALSE)),"")</f>
        <v>Medium</v>
      </c>
      <c r="I55" s="120" t="s">
        <v>61</v>
      </c>
      <c r="J55" s="118" t="str">
        <f>IFERROR(INDEX(Consequences,MATCH(I55,'Ratings Tables'!$A$5:$A$9,FALSE),MATCH(F55,'Ratings Tables'!$B$4:$F$4,FALSE)),"")</f>
        <v>Medium</v>
      </c>
      <c r="K55" s="120" t="s">
        <v>61</v>
      </c>
      <c r="L55" s="118" t="str">
        <f>IFERROR(INDEX(Consequences,MATCH(K55,'Ratings Tables'!$A$5:$A$9,FALSE),MATCH(F55,'Ratings Tables'!$B$4:$F$4,FALSE)),"")</f>
        <v>Medium</v>
      </c>
      <c r="M55" s="26" t="s">
        <v>35</v>
      </c>
      <c r="N55" s="26"/>
      <c r="O55" s="117" t="s">
        <v>35</v>
      </c>
    </row>
    <row r="56" spans="1:15" ht="67.5" hidden="1" x14ac:dyDescent="0.2">
      <c r="A56" s="121">
        <v>5.1100000000000003</v>
      </c>
      <c r="B56" s="87" t="s">
        <v>263</v>
      </c>
      <c r="C56" s="117" t="s">
        <v>183</v>
      </c>
      <c r="D56" s="116" t="s">
        <v>267</v>
      </c>
      <c r="E56" s="117" t="s">
        <v>265</v>
      </c>
      <c r="F56" s="120" t="s">
        <v>47</v>
      </c>
      <c r="G56" s="120" t="s">
        <v>62</v>
      </c>
      <c r="H56" s="118" t="str">
        <f>IFERROR(INDEX(Consequences,MATCH(G56,'Ratings Tables'!$A$5:$A$9,FALSE),MATCH(F56,'Ratings Tables'!$B$4:$F$4,FALSE)),"")</f>
        <v>Medium</v>
      </c>
      <c r="I56" s="120" t="s">
        <v>62</v>
      </c>
      <c r="J56" s="118" t="str">
        <f>IFERROR(INDEX(Consequences,MATCH(I56,'Ratings Tables'!$A$5:$A$9,FALSE),MATCH(F56,'Ratings Tables'!$B$4:$F$4,FALSE)),"")</f>
        <v>Medium</v>
      </c>
      <c r="K56" s="120" t="s">
        <v>62</v>
      </c>
      <c r="L56" s="118" t="str">
        <f>IFERROR(INDEX(Consequences,MATCH(K56,'Ratings Tables'!$A$5:$A$9,FALSE),MATCH(F56,'Ratings Tables'!$B$4:$F$4,FALSE)),"")</f>
        <v>Medium</v>
      </c>
      <c r="M56" s="26" t="s">
        <v>35</v>
      </c>
      <c r="N56" s="26"/>
      <c r="O56" s="117" t="s">
        <v>35</v>
      </c>
    </row>
    <row r="57" spans="1:15" ht="78.75" hidden="1" x14ac:dyDescent="0.2">
      <c r="A57" s="121">
        <v>5.12</v>
      </c>
      <c r="B57" s="87" t="s">
        <v>55</v>
      </c>
      <c r="C57" s="117" t="s">
        <v>286</v>
      </c>
      <c r="D57" s="116" t="s">
        <v>287</v>
      </c>
      <c r="E57" s="117" t="s">
        <v>281</v>
      </c>
      <c r="F57" s="120" t="s">
        <v>49</v>
      </c>
      <c r="G57" s="120" t="s">
        <v>60</v>
      </c>
      <c r="H57" s="118" t="str">
        <f>IFERROR(INDEX(Consequences,MATCH(G57,'Ratings Tables'!$A$5:$A$9,FALSE),MATCH(F57,'Ratings Tables'!$B$4:$F$4,FALSE)),"")</f>
        <v>Medium</v>
      </c>
      <c r="I57" s="120" t="s">
        <v>60</v>
      </c>
      <c r="J57" s="118" t="str">
        <f>IFERROR(INDEX(Consequences,MATCH(I57,'Ratings Tables'!$A$5:$A$9,FALSE),MATCH(F57,'Ratings Tables'!$B$4:$F$4,FALSE)),"")</f>
        <v>Medium</v>
      </c>
      <c r="K57" s="120" t="s">
        <v>60</v>
      </c>
      <c r="L57" s="118" t="str">
        <f>IFERROR(INDEX(Consequences,MATCH(K57,'Ratings Tables'!$A$5:$A$9,FALSE),MATCH(F57,'Ratings Tables'!$B$4:$F$4,FALSE)),"")</f>
        <v>Medium</v>
      </c>
      <c r="M57" s="26" t="s">
        <v>35</v>
      </c>
      <c r="N57" s="26"/>
      <c r="O57" s="117" t="s">
        <v>35</v>
      </c>
    </row>
    <row r="58" spans="1:15" ht="23.25" customHeight="1" x14ac:dyDescent="0.25">
      <c r="A58" s="171" t="s">
        <v>71</v>
      </c>
      <c r="B58" s="171"/>
      <c r="C58" s="171"/>
      <c r="M58" s="136"/>
      <c r="N58" s="136"/>
      <c r="O58" s="136"/>
    </row>
    <row r="59" spans="1:15" ht="56.25" x14ac:dyDescent="0.2">
      <c r="A59" s="30">
        <v>6.01</v>
      </c>
      <c r="B59" s="86" t="s">
        <v>109</v>
      </c>
      <c r="C59" s="88" t="s">
        <v>129</v>
      </c>
      <c r="D59" s="89" t="s">
        <v>239</v>
      </c>
      <c r="E59" s="88" t="s">
        <v>127</v>
      </c>
      <c r="F59" s="84" t="s">
        <v>48</v>
      </c>
      <c r="G59" s="84" t="s">
        <v>60</v>
      </c>
      <c r="H59" s="27" t="str">
        <f>IFERROR(INDEX(Consequences,MATCH(G59,'Ratings Tables'!$A$5:$A$9,FALSE),MATCH(F59,'Ratings Tables'!$B$4:$F$4,FALSE)),"")</f>
        <v>High</v>
      </c>
      <c r="I59" s="84" t="s">
        <v>60</v>
      </c>
      <c r="J59" s="27" t="str">
        <f>IFERROR(INDEX(Consequences,MATCH(I59,'Ratings Tables'!$A$5:$A$9,FALSE),MATCH(F59,'Ratings Tables'!$B$4:$F$4,FALSE)),"")</f>
        <v>High</v>
      </c>
      <c r="K59" s="84" t="s">
        <v>59</v>
      </c>
      <c r="L59" s="27" t="str">
        <f>IFERROR(INDEX(Consequences,MATCH(K59,'Ratings Tables'!$A$5:$A$9,FALSE),MATCH(F59,'Ratings Tables'!$B$4:$F$4,FALSE)),"")</f>
        <v>Extreme</v>
      </c>
      <c r="M59" s="90" t="s">
        <v>160</v>
      </c>
      <c r="N59" s="90"/>
      <c r="O59" s="135"/>
    </row>
    <row r="60" spans="1:15" ht="67.5" x14ac:dyDescent="0.2">
      <c r="A60" s="30">
        <v>6.02</v>
      </c>
      <c r="B60" s="86" t="s">
        <v>109</v>
      </c>
      <c r="C60" s="88" t="s">
        <v>65</v>
      </c>
      <c r="D60" s="89" t="s">
        <v>83</v>
      </c>
      <c r="E60" s="88" t="s">
        <v>240</v>
      </c>
      <c r="F60" s="84" t="s">
        <v>48</v>
      </c>
      <c r="G60" s="84" t="s">
        <v>60</v>
      </c>
      <c r="H60" s="27" t="str">
        <f>IFERROR(INDEX(Consequences,MATCH(G60,'Ratings Tables'!$A$5:$A$9,FALSE),MATCH(F60,'Ratings Tables'!$B$4:$F$4,FALSE)),"")</f>
        <v>High</v>
      </c>
      <c r="I60" s="84" t="s">
        <v>60</v>
      </c>
      <c r="J60" s="27" t="str">
        <f>IFERROR(INDEX(Consequences,MATCH(I60,'Ratings Tables'!$A$5:$A$9,FALSE),MATCH(F60,'Ratings Tables'!$B$4:$F$4,FALSE)),"")</f>
        <v>High</v>
      </c>
      <c r="K60" s="84" t="s">
        <v>59</v>
      </c>
      <c r="L60" s="27" t="str">
        <f>IFERROR(INDEX(Consequences,MATCH(K60,'Ratings Tables'!$A$5:$A$9,FALSE),MATCH(F60,'Ratings Tables'!$B$4:$F$4,FALSE)),"")</f>
        <v>Extreme</v>
      </c>
      <c r="M60" s="88"/>
      <c r="N60" s="88" t="s">
        <v>242</v>
      </c>
      <c r="O60" s="88" t="s">
        <v>241</v>
      </c>
    </row>
    <row r="61" spans="1:15" ht="90" x14ac:dyDescent="0.2">
      <c r="A61" s="30">
        <v>6.03</v>
      </c>
      <c r="B61" s="86" t="s">
        <v>204</v>
      </c>
      <c r="C61" s="88" t="s">
        <v>125</v>
      </c>
      <c r="D61" s="89" t="s">
        <v>251</v>
      </c>
      <c r="E61" s="88" t="s">
        <v>245</v>
      </c>
      <c r="F61" s="84" t="s">
        <v>47</v>
      </c>
      <c r="G61" s="84" t="s">
        <v>60</v>
      </c>
      <c r="H61" s="27" t="str">
        <f>IFERROR(INDEX(Consequences,MATCH(G61,'Ratings Tables'!$A$5:$A$9,FALSE),MATCH(F61,'Ratings Tables'!$B$4:$F$4,FALSE)),"")</f>
        <v>Extreme</v>
      </c>
      <c r="I61" s="84" t="s">
        <v>60</v>
      </c>
      <c r="J61" s="27" t="str">
        <f>IFERROR(INDEX(Consequences,MATCH(I61,'Ratings Tables'!$A$5:$A$9,FALSE),MATCH(F61,'Ratings Tables'!$B$4:$F$4,FALSE)),"")</f>
        <v>Extreme</v>
      </c>
      <c r="K61" s="84" t="s">
        <v>60</v>
      </c>
      <c r="L61" s="27" t="str">
        <f>IFERROR(INDEX(Consequences,MATCH(K61,'Ratings Tables'!$A$5:$A$9,FALSE),MATCH(F61,'Ratings Tables'!$B$4:$F$4,FALSE)),"")</f>
        <v>Extreme</v>
      </c>
      <c r="M61" s="90" t="s">
        <v>696</v>
      </c>
      <c r="N61" s="90" t="s">
        <v>35</v>
      </c>
      <c r="O61" s="135"/>
    </row>
    <row r="62" spans="1:15" ht="90" x14ac:dyDescent="0.2">
      <c r="A62" s="30">
        <v>6.04</v>
      </c>
      <c r="B62" s="86" t="s">
        <v>204</v>
      </c>
      <c r="C62" s="88" t="s">
        <v>162</v>
      </c>
      <c r="D62" s="89" t="s">
        <v>249</v>
      </c>
      <c r="E62" s="88" t="s">
        <v>245</v>
      </c>
      <c r="F62" s="84" t="s">
        <v>48</v>
      </c>
      <c r="G62" s="84" t="s">
        <v>60</v>
      </c>
      <c r="H62" s="27" t="str">
        <f>IFERROR(INDEX(Consequences,MATCH(G62,'Ratings Tables'!$A$5:$A$9,FALSE),MATCH(F62,'Ratings Tables'!$B$4:$F$4,FALSE)),"")</f>
        <v>High</v>
      </c>
      <c r="I62" s="84" t="s">
        <v>60</v>
      </c>
      <c r="J62" s="27" t="str">
        <f>IFERROR(INDEX(Consequences,MATCH(I62,'Ratings Tables'!$A$5:$A$9,FALSE),MATCH(F62,'Ratings Tables'!$B$4:$F$4,FALSE)),"")</f>
        <v>High</v>
      </c>
      <c r="K62" s="84" t="s">
        <v>60</v>
      </c>
      <c r="L62" s="27" t="str">
        <f>IFERROR(INDEX(Consequences,MATCH(K62,'Ratings Tables'!$A$5:$A$9,FALSE),MATCH(F62,'Ratings Tables'!$B$4:$F$4,FALSE)),"")</f>
        <v>High</v>
      </c>
      <c r="M62" s="88" t="s">
        <v>243</v>
      </c>
      <c r="N62" s="88" t="s">
        <v>248</v>
      </c>
      <c r="O62" s="135"/>
    </row>
    <row r="63" spans="1:15" ht="90" hidden="1" x14ac:dyDescent="0.2">
      <c r="A63" s="30">
        <v>6.05</v>
      </c>
      <c r="B63" s="86" t="s">
        <v>204</v>
      </c>
      <c r="C63" s="88" t="s">
        <v>125</v>
      </c>
      <c r="D63" s="89" t="s">
        <v>250</v>
      </c>
      <c r="E63" s="88" t="s">
        <v>246</v>
      </c>
      <c r="F63" s="84" t="s">
        <v>47</v>
      </c>
      <c r="G63" s="84" t="s">
        <v>63</v>
      </c>
      <c r="H63" s="27" t="str">
        <f>IFERROR(INDEX(Consequences,MATCH(G63,'Ratings Tables'!$A$5:$A$9,FALSE),MATCH(F63,'Ratings Tables'!$B$4:$F$4,FALSE)),"")</f>
        <v>Medium</v>
      </c>
      <c r="I63" s="84" t="s">
        <v>63</v>
      </c>
      <c r="J63" s="27" t="str">
        <f>IFERROR(INDEX(Consequences,MATCH(I63,'Ratings Tables'!$A$5:$A$9,FALSE),MATCH(F63,'Ratings Tables'!$B$4:$F$4,FALSE)),"")</f>
        <v>Medium</v>
      </c>
      <c r="K63" s="84" t="s">
        <v>62</v>
      </c>
      <c r="L63" s="27" t="str">
        <f>IFERROR(INDEX(Consequences,MATCH(K63,'Ratings Tables'!$A$5:$A$9,FALSE),MATCH(F63,'Ratings Tables'!$B$4:$F$4,FALSE)),"")</f>
        <v>Medium</v>
      </c>
      <c r="M63" s="88" t="s">
        <v>243</v>
      </c>
      <c r="N63" s="88" t="s">
        <v>247</v>
      </c>
      <c r="O63" s="90" t="s">
        <v>156</v>
      </c>
    </row>
    <row r="64" spans="1:15" ht="90" x14ac:dyDescent="0.2">
      <c r="A64" s="30">
        <v>6.06</v>
      </c>
      <c r="B64" s="86" t="s">
        <v>204</v>
      </c>
      <c r="C64" s="88" t="s">
        <v>125</v>
      </c>
      <c r="D64" s="89" t="s">
        <v>163</v>
      </c>
      <c r="E64" s="88" t="s">
        <v>126</v>
      </c>
      <c r="F64" s="84" t="s">
        <v>48</v>
      </c>
      <c r="G64" s="84" t="s">
        <v>60</v>
      </c>
      <c r="H64" s="27" t="str">
        <f>IFERROR(INDEX(Consequences,MATCH(G64,'Ratings Tables'!$A$5:$A$9,FALSE),MATCH(F64,'Ratings Tables'!$B$4:$F$4,FALSE)),"")</f>
        <v>High</v>
      </c>
      <c r="I64" s="84" t="s">
        <v>60</v>
      </c>
      <c r="J64" s="27" t="str">
        <f>IFERROR(INDEX(Consequences,MATCH(I64,'Ratings Tables'!$A$5:$A$9,FALSE),MATCH(F64,'Ratings Tables'!$B$4:$F$4,FALSE)),"")</f>
        <v>High</v>
      </c>
      <c r="K64" s="84" t="s">
        <v>59</v>
      </c>
      <c r="L64" s="27" t="str">
        <f>IFERROR(INDEX(Consequences,MATCH(K64,'Ratings Tables'!$A$5:$A$9,FALSE),MATCH(F64,'Ratings Tables'!$B$4:$F$4,FALSE)),"")</f>
        <v>Extreme</v>
      </c>
      <c r="M64" s="88" t="s">
        <v>157</v>
      </c>
      <c r="N64" s="88" t="s">
        <v>158</v>
      </c>
      <c r="O64" s="135"/>
    </row>
    <row r="65" spans="1:15" ht="90" x14ac:dyDescent="0.2">
      <c r="A65" s="30">
        <v>6.07</v>
      </c>
      <c r="B65" s="86" t="s">
        <v>204</v>
      </c>
      <c r="C65" s="88" t="s">
        <v>125</v>
      </c>
      <c r="D65" s="89" t="s">
        <v>164</v>
      </c>
      <c r="E65" s="88" t="s">
        <v>159</v>
      </c>
      <c r="F65" s="84" t="s">
        <v>47</v>
      </c>
      <c r="G65" s="84" t="s">
        <v>62</v>
      </c>
      <c r="H65" s="27" t="str">
        <f>IFERROR(INDEX(Consequences,MATCH(G65,'Ratings Tables'!$A$5:$A$9,FALSE),MATCH(F65,'Ratings Tables'!$B$4:$F$4,FALSE)),"")</f>
        <v>Medium</v>
      </c>
      <c r="I65" s="84" t="s">
        <v>61</v>
      </c>
      <c r="J65" s="27" t="str">
        <f>IFERROR(INDEX(Consequences,MATCH(I65,'Ratings Tables'!$A$5:$A$9,FALSE),MATCH(F65,'Ratings Tables'!$B$4:$F$4,FALSE)),"")</f>
        <v>High</v>
      </c>
      <c r="K65" s="84" t="s">
        <v>61</v>
      </c>
      <c r="L65" s="27" t="str">
        <f>IFERROR(INDEX(Consequences,MATCH(K65,'Ratings Tables'!$A$5:$A$9,FALSE),MATCH(F65,'Ratings Tables'!$B$4:$F$4,FALSE)),"")</f>
        <v>High</v>
      </c>
      <c r="M65" s="88" t="s">
        <v>244</v>
      </c>
      <c r="N65" s="88"/>
      <c r="O65" s="135"/>
    </row>
  </sheetData>
  <mergeCells count="8">
    <mergeCell ref="F1:L1"/>
    <mergeCell ref="M1:O1"/>
    <mergeCell ref="A14:C14"/>
    <mergeCell ref="A23:C23"/>
    <mergeCell ref="A58:C58"/>
    <mergeCell ref="A38:C38"/>
    <mergeCell ref="A1:E1"/>
    <mergeCell ref="A45:C45"/>
  </mergeCells>
  <conditionalFormatting sqref="G38:L38">
    <cfRule type="cellIs" dxfId="863" priority="121" stopIfTrue="1" operator="equal">
      <formula>"Low"</formula>
    </cfRule>
    <cfRule type="cellIs" dxfId="862" priority="122" stopIfTrue="1" operator="equal">
      <formula>"Extreme"</formula>
    </cfRule>
    <cfRule type="cellIs" dxfId="861" priority="123" stopIfTrue="1" operator="equal">
      <formula>"High"</formula>
    </cfRule>
    <cfRule type="cellIs" dxfId="860" priority="124" stopIfTrue="1" operator="equal">
      <formula>"Medium"</formula>
    </cfRule>
  </conditionalFormatting>
  <conditionalFormatting sqref="G45:L45">
    <cfRule type="cellIs" dxfId="859" priority="69" stopIfTrue="1" operator="equal">
      <formula>"Low"</formula>
    </cfRule>
    <cfRule type="cellIs" dxfId="858" priority="70" stopIfTrue="1" operator="equal">
      <formula>"Extreme"</formula>
    </cfRule>
    <cfRule type="cellIs" dxfId="857" priority="71" stopIfTrue="1" operator="equal">
      <formula>"High"</formula>
    </cfRule>
    <cfRule type="cellIs" dxfId="856" priority="72" stopIfTrue="1" operator="equal">
      <formula>"Medium"</formula>
    </cfRule>
  </conditionalFormatting>
  <conditionalFormatting sqref="G59:L65">
    <cfRule type="cellIs" dxfId="855" priority="53" stopIfTrue="1" operator="equal">
      <formula>"Low"</formula>
    </cfRule>
    <cfRule type="cellIs" dxfId="854" priority="54" stopIfTrue="1" operator="equal">
      <formula>"Extreme"</formula>
    </cfRule>
    <cfRule type="cellIs" dxfId="853" priority="55" stopIfTrue="1" operator="equal">
      <formula>"High"</formula>
    </cfRule>
    <cfRule type="cellIs" dxfId="852" priority="56" stopIfTrue="1" operator="equal">
      <formula>"Medium"</formula>
    </cfRule>
  </conditionalFormatting>
  <conditionalFormatting sqref="G13:H13 J13:L13 G4:L12">
    <cfRule type="cellIs" dxfId="851" priority="45" stopIfTrue="1" operator="equal">
      <formula>"Low"</formula>
    </cfRule>
    <cfRule type="cellIs" dxfId="850" priority="46" stopIfTrue="1" operator="equal">
      <formula>"Extreme"</formula>
    </cfRule>
    <cfRule type="cellIs" dxfId="849" priority="47" stopIfTrue="1" operator="equal">
      <formula>"High"</formula>
    </cfRule>
    <cfRule type="cellIs" dxfId="848" priority="48" stopIfTrue="1" operator="equal">
      <formula>"Medium"</formula>
    </cfRule>
  </conditionalFormatting>
  <conditionalFormatting sqref="G15:L18 G20:L22">
    <cfRule type="cellIs" dxfId="847" priority="41" stopIfTrue="1" operator="equal">
      <formula>"Low"</formula>
    </cfRule>
    <cfRule type="cellIs" dxfId="846" priority="42" stopIfTrue="1" operator="equal">
      <formula>"Extreme"</formula>
    </cfRule>
    <cfRule type="cellIs" dxfId="845" priority="43" stopIfTrue="1" operator="equal">
      <formula>"High"</formula>
    </cfRule>
    <cfRule type="cellIs" dxfId="844" priority="44" stopIfTrue="1" operator="equal">
      <formula>"Medium"</formula>
    </cfRule>
  </conditionalFormatting>
  <conditionalFormatting sqref="O31 G24:L32">
    <cfRule type="cellIs" dxfId="843" priority="37" stopIfTrue="1" operator="equal">
      <formula>"Low"</formula>
    </cfRule>
    <cfRule type="cellIs" dxfId="842" priority="38" stopIfTrue="1" operator="equal">
      <formula>"Extreme"</formula>
    </cfRule>
    <cfRule type="cellIs" dxfId="841" priority="39" stopIfTrue="1" operator="equal">
      <formula>"High"</formula>
    </cfRule>
    <cfRule type="cellIs" dxfId="840" priority="40" stopIfTrue="1" operator="equal">
      <formula>"Medium"</formula>
    </cfRule>
  </conditionalFormatting>
  <conditionalFormatting sqref="G39:L44">
    <cfRule type="cellIs" dxfId="839" priority="33" stopIfTrue="1" operator="equal">
      <formula>"Low"</formula>
    </cfRule>
    <cfRule type="cellIs" dxfId="838" priority="34" stopIfTrue="1" operator="equal">
      <formula>"Extreme"</formula>
    </cfRule>
    <cfRule type="cellIs" dxfId="837" priority="35" stopIfTrue="1" operator="equal">
      <formula>"High"</formula>
    </cfRule>
    <cfRule type="cellIs" dxfId="836" priority="36" stopIfTrue="1" operator="equal">
      <formula>"Medium"</formula>
    </cfRule>
  </conditionalFormatting>
  <conditionalFormatting sqref="G46:L57">
    <cfRule type="cellIs" dxfId="835" priority="29" stopIfTrue="1" operator="equal">
      <formula>"Low"</formula>
    </cfRule>
    <cfRule type="cellIs" dxfId="834" priority="30" stopIfTrue="1" operator="equal">
      <formula>"Extreme"</formula>
    </cfRule>
    <cfRule type="cellIs" dxfId="833" priority="31" stopIfTrue="1" operator="equal">
      <formula>"High"</formula>
    </cfRule>
    <cfRule type="cellIs" dxfId="832" priority="32" stopIfTrue="1" operator="equal">
      <formula>"Medium"</formula>
    </cfRule>
  </conditionalFormatting>
  <conditionalFormatting sqref="O63">
    <cfRule type="cellIs" dxfId="831" priority="25" stopIfTrue="1" operator="equal">
      <formula>"Low"</formula>
    </cfRule>
    <cfRule type="cellIs" dxfId="830" priority="26" stopIfTrue="1" operator="equal">
      <formula>"Extreme"</formula>
    </cfRule>
    <cfRule type="cellIs" dxfId="829" priority="27" stopIfTrue="1" operator="equal">
      <formula>"High"</formula>
    </cfRule>
    <cfRule type="cellIs" dxfId="828" priority="28" stopIfTrue="1" operator="equal">
      <formula>"Medium"</formula>
    </cfRule>
  </conditionalFormatting>
  <conditionalFormatting sqref="I13">
    <cfRule type="cellIs" dxfId="827" priority="21" stopIfTrue="1" operator="equal">
      <formula>"Low"</formula>
    </cfRule>
    <cfRule type="cellIs" dxfId="826" priority="22" stopIfTrue="1" operator="equal">
      <formula>"Extreme"</formula>
    </cfRule>
    <cfRule type="cellIs" dxfId="825" priority="23" stopIfTrue="1" operator="equal">
      <formula>"High"</formula>
    </cfRule>
    <cfRule type="cellIs" dxfId="824" priority="24" stopIfTrue="1" operator="equal">
      <formula>"Medium"</formula>
    </cfRule>
  </conditionalFormatting>
  <conditionalFormatting sqref="G19:L19">
    <cfRule type="cellIs" dxfId="823" priority="17" stopIfTrue="1" operator="equal">
      <formula>"Low"</formula>
    </cfRule>
    <cfRule type="cellIs" dxfId="822" priority="18" stopIfTrue="1" operator="equal">
      <formula>"Extreme"</formula>
    </cfRule>
    <cfRule type="cellIs" dxfId="821" priority="19" stopIfTrue="1" operator="equal">
      <formula>"High"</formula>
    </cfRule>
    <cfRule type="cellIs" dxfId="820" priority="20" stopIfTrue="1" operator="equal">
      <formula>"Medium"</formula>
    </cfRule>
  </conditionalFormatting>
  <conditionalFormatting sqref="G33:L34">
    <cfRule type="cellIs" dxfId="819" priority="13" stopIfTrue="1" operator="equal">
      <formula>"Low"</formula>
    </cfRule>
    <cfRule type="cellIs" dxfId="818" priority="14" stopIfTrue="1" operator="equal">
      <formula>"Extreme"</formula>
    </cfRule>
    <cfRule type="cellIs" dxfId="817" priority="15" stopIfTrue="1" operator="equal">
      <formula>"High"</formula>
    </cfRule>
    <cfRule type="cellIs" dxfId="816" priority="16" stopIfTrue="1" operator="equal">
      <formula>"Medium"</formula>
    </cfRule>
  </conditionalFormatting>
  <conditionalFormatting sqref="G35:L35">
    <cfRule type="cellIs" dxfId="815" priority="9" stopIfTrue="1" operator="equal">
      <formula>"Low"</formula>
    </cfRule>
    <cfRule type="cellIs" dxfId="814" priority="10" stopIfTrue="1" operator="equal">
      <formula>"Extreme"</formula>
    </cfRule>
    <cfRule type="cellIs" dxfId="813" priority="11" stopIfTrue="1" operator="equal">
      <formula>"High"</formula>
    </cfRule>
    <cfRule type="cellIs" dxfId="812" priority="12" stopIfTrue="1" operator="equal">
      <formula>"Medium"</formula>
    </cfRule>
  </conditionalFormatting>
  <conditionalFormatting sqref="G36:L36">
    <cfRule type="cellIs" dxfId="811" priority="5" stopIfTrue="1" operator="equal">
      <formula>"Low"</formula>
    </cfRule>
    <cfRule type="cellIs" dxfId="810" priority="6" stopIfTrue="1" operator="equal">
      <formula>"Extreme"</formula>
    </cfRule>
    <cfRule type="cellIs" dxfId="809" priority="7" stopIfTrue="1" operator="equal">
      <formula>"High"</formula>
    </cfRule>
    <cfRule type="cellIs" dxfId="808" priority="8" stopIfTrue="1" operator="equal">
      <formula>"Medium"</formula>
    </cfRule>
  </conditionalFormatting>
  <conditionalFormatting sqref="G37:L37">
    <cfRule type="cellIs" dxfId="807" priority="1" stopIfTrue="1" operator="equal">
      <formula>"Low"</formula>
    </cfRule>
    <cfRule type="cellIs" dxfId="806" priority="2" stopIfTrue="1" operator="equal">
      <formula>"Extreme"</formula>
    </cfRule>
    <cfRule type="cellIs" dxfId="805" priority="3" stopIfTrue="1" operator="equal">
      <formula>"High"</formula>
    </cfRule>
    <cfRule type="cellIs" dxfId="804" priority="4" stopIfTrue="1" operator="equal">
      <formula>"Medium"</formula>
    </cfRule>
  </conditionalFormatting>
  <dataValidations disablePrompts="1" count="12">
    <dataValidation type="list" allowBlank="1" showInputMessage="1" showErrorMessage="1" sqref="K38 G38 I38">
      <formula1>#REF!</formula1>
    </dataValidation>
    <dataValidation type="list" allowBlank="1" showInputMessage="1" showErrorMessage="1" sqref="F59:F65 F4:F13 F15:F18 F20:F22 F24:F32 F38:F57">
      <formula1>#REF!</formula1>
    </dataValidation>
    <dataValidation type="list" allowBlank="1" showInputMessage="1" showErrorMessage="1" sqref="I59:I65 G59:G65 K59:K65">
      <formula1>$W$2:$AA$2</formula1>
    </dataValidation>
    <dataValidation type="list" allowBlank="1" showInputMessage="1" showErrorMessage="1" sqref="I45 K45 G45">
      <formula1>$V$2:$Z$2</formula1>
    </dataValidation>
    <dataValidation type="list" allowBlank="1" showInputMessage="1" showErrorMessage="1" sqref="B59:B65">
      <formula1>$W$3:$Y$3</formula1>
    </dataValidation>
    <dataValidation type="list" allowBlank="1" showInputMessage="1" showErrorMessage="1" sqref="G4:G13 K46:K57 I46:I57 G46:G57 I39:I44 G39:G44 K39:K44 K24:K32 I24:I32 I4:I13 K20:K22 I20:I22 K4:K13 F19 I15:I18 K15:K18 G15:G18 G20:G22 G24:G32 F33:F37">
      <formula1>$DC$2:$DG$2</formula1>
    </dataValidation>
    <dataValidation type="list" allowBlank="1" showInputMessage="1" showErrorMessage="1" sqref="B4:B13">
      <formula1>$DC$3:$DK$3</formula1>
    </dataValidation>
    <dataValidation type="list" allowBlank="1" showInputMessage="1" showErrorMessage="1" sqref="B15:B22 B46:B56">
      <formula1>$DC$3:$DF$3</formula1>
    </dataValidation>
    <dataValidation type="list" allowBlank="1" showInputMessage="1" showErrorMessage="1" sqref="B24:B32">
      <formula1>$DC$3:$DH$3</formula1>
    </dataValidation>
    <dataValidation type="list" allowBlank="1" showInputMessage="1" showErrorMessage="1" sqref="B39:B44">
      <formula1>$DC$3:$DJ$3</formula1>
    </dataValidation>
    <dataValidation type="list" allowBlank="1" showInputMessage="1" showErrorMessage="1" sqref="B57 I19 K19 G19 I33:I37 K33:K37 G33:G37">
      <formula1>$DC$3:$DG$3</formula1>
    </dataValidation>
    <dataValidation type="list" allowBlank="1" showInputMessage="1" showErrorMessage="1" sqref="B33:B37">
      <formula1>$DC$4:$DH$4</formula1>
    </dataValidation>
  </dataValidations>
  <pageMargins left="0.9055118110236221" right="0.70866141732283472" top="0.74803149606299213" bottom="0.74803149606299213" header="0.31496062992125984" footer="0.31496062992125984"/>
  <pageSetup paperSize="8" orientation="landscape" r:id="rId1"/>
  <headerFooter>
    <oddHeader>&amp;LRisk Register&amp;RNorth East Greenhouse Alliance</oddHeader>
    <oddFooter>&amp;LNEGHA, 2011&amp;RPage &amp;P of &amp;N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0"/>
  <sheetViews>
    <sheetView workbookViewId="0">
      <selection activeCell="A3" sqref="A3:F9"/>
    </sheetView>
  </sheetViews>
  <sheetFormatPr defaultRowHeight="12.75" x14ac:dyDescent="0.2"/>
  <cols>
    <col min="1" max="1" width="17.140625" customWidth="1"/>
    <col min="2" max="6" width="12.7109375" customWidth="1"/>
    <col min="7" max="7" width="12.7109375" style="19" customWidth="1"/>
  </cols>
  <sheetData>
    <row r="2" spans="1:7" ht="13.5" thickBot="1" x14ac:dyDescent="0.25">
      <c r="A2" s="11" t="s">
        <v>181</v>
      </c>
    </row>
    <row r="3" spans="1:7" ht="16.5" customHeight="1" x14ac:dyDescent="0.2">
      <c r="A3" s="71"/>
      <c r="B3" s="173" t="s">
        <v>10</v>
      </c>
      <c r="C3" s="173"/>
      <c r="D3" s="173"/>
      <c r="E3" s="173"/>
      <c r="F3" s="174"/>
      <c r="G3" s="16"/>
    </row>
    <row r="4" spans="1:7" ht="18.75" customHeight="1" thickBot="1" x14ac:dyDescent="0.25">
      <c r="A4" s="138" t="s">
        <v>11</v>
      </c>
      <c r="B4" s="139" t="s">
        <v>50</v>
      </c>
      <c r="C4" s="139" t="s">
        <v>49</v>
      </c>
      <c r="D4" s="139" t="s">
        <v>48</v>
      </c>
      <c r="E4" s="140" t="s">
        <v>47</v>
      </c>
      <c r="F4" s="141" t="s">
        <v>46</v>
      </c>
      <c r="G4" s="18"/>
    </row>
    <row r="5" spans="1:7" ht="13.5" thickBot="1" x14ac:dyDescent="0.25">
      <c r="A5" s="72" t="s">
        <v>59</v>
      </c>
      <c r="B5" s="45" t="s">
        <v>7</v>
      </c>
      <c r="C5" s="43" t="s">
        <v>6</v>
      </c>
      <c r="D5" s="68" t="s">
        <v>5</v>
      </c>
      <c r="E5" s="69" t="s">
        <v>5</v>
      </c>
      <c r="F5" s="70" t="s">
        <v>5</v>
      </c>
      <c r="G5" s="17"/>
    </row>
    <row r="6" spans="1:7" ht="13.5" thickBot="1" x14ac:dyDescent="0.25">
      <c r="A6" s="72" t="s">
        <v>60</v>
      </c>
      <c r="B6" s="36" t="s">
        <v>8</v>
      </c>
      <c r="C6" s="73" t="s">
        <v>7</v>
      </c>
      <c r="D6" s="34" t="s">
        <v>6</v>
      </c>
      <c r="E6" s="74" t="s">
        <v>5</v>
      </c>
      <c r="F6" s="35" t="s">
        <v>5</v>
      </c>
      <c r="G6" s="17"/>
    </row>
    <row r="7" spans="1:7" ht="13.5" thickBot="1" x14ac:dyDescent="0.25">
      <c r="A7" s="72" t="s">
        <v>61</v>
      </c>
      <c r="B7" s="36" t="s">
        <v>8</v>
      </c>
      <c r="C7" s="37" t="s">
        <v>7</v>
      </c>
      <c r="D7" s="73" t="s">
        <v>7</v>
      </c>
      <c r="E7" s="43" t="s">
        <v>6</v>
      </c>
      <c r="F7" s="35" t="s">
        <v>5</v>
      </c>
      <c r="G7" s="17"/>
    </row>
    <row r="8" spans="1:7" ht="13.5" thickBot="1" x14ac:dyDescent="0.25">
      <c r="A8" s="72" t="s">
        <v>62</v>
      </c>
      <c r="B8" s="38" t="s">
        <v>8</v>
      </c>
      <c r="C8" s="39" t="s">
        <v>8</v>
      </c>
      <c r="D8" s="37" t="s">
        <v>7</v>
      </c>
      <c r="E8" s="73" t="s">
        <v>7</v>
      </c>
      <c r="F8" s="46" t="s">
        <v>6</v>
      </c>
      <c r="G8" s="17"/>
    </row>
    <row r="9" spans="1:7" ht="13.5" thickBot="1" x14ac:dyDescent="0.25">
      <c r="A9" s="75" t="s">
        <v>63</v>
      </c>
      <c r="B9" s="40" t="s">
        <v>8</v>
      </c>
      <c r="C9" s="41" t="s">
        <v>8</v>
      </c>
      <c r="D9" s="42" t="s">
        <v>8</v>
      </c>
      <c r="E9" s="37" t="s">
        <v>7</v>
      </c>
      <c r="F9" s="34" t="s">
        <v>6</v>
      </c>
      <c r="G9" s="17"/>
    </row>
    <row r="11" spans="1:7" x14ac:dyDescent="0.2">
      <c r="A11" s="11" t="s">
        <v>34</v>
      </c>
    </row>
    <row r="12" spans="1:7" ht="30" customHeight="1" x14ac:dyDescent="0.2">
      <c r="A12" s="20" t="s">
        <v>12</v>
      </c>
      <c r="B12" s="176" t="s">
        <v>13</v>
      </c>
      <c r="C12" s="176"/>
      <c r="D12" s="176"/>
      <c r="E12" s="176"/>
      <c r="F12" s="176"/>
    </row>
    <row r="13" spans="1:7" ht="30" customHeight="1" x14ac:dyDescent="0.25">
      <c r="A13" s="21" t="s">
        <v>5</v>
      </c>
      <c r="B13" s="175" t="s">
        <v>14</v>
      </c>
      <c r="C13" s="175"/>
      <c r="D13" s="175"/>
      <c r="E13" s="175"/>
      <c r="F13" s="175"/>
    </row>
    <row r="14" spans="1:7" ht="30" customHeight="1" x14ac:dyDescent="0.25">
      <c r="A14" s="22" t="s">
        <v>6</v>
      </c>
      <c r="B14" s="175" t="s">
        <v>15</v>
      </c>
      <c r="C14" s="175"/>
      <c r="D14" s="175"/>
      <c r="E14" s="175"/>
      <c r="F14" s="175"/>
    </row>
    <row r="15" spans="1:7" ht="30" customHeight="1" x14ac:dyDescent="0.25">
      <c r="A15" s="23" t="s">
        <v>7</v>
      </c>
      <c r="B15" s="175" t="s">
        <v>16</v>
      </c>
      <c r="C15" s="175"/>
      <c r="D15" s="175"/>
      <c r="E15" s="175"/>
      <c r="F15" s="175"/>
    </row>
    <row r="16" spans="1:7" ht="30" customHeight="1" x14ac:dyDescent="0.25">
      <c r="A16" s="24" t="s">
        <v>8</v>
      </c>
      <c r="B16" s="175" t="s">
        <v>17</v>
      </c>
      <c r="C16" s="175"/>
      <c r="D16" s="175"/>
      <c r="E16" s="175"/>
      <c r="F16" s="175"/>
    </row>
    <row r="17" spans="1:4" x14ac:dyDescent="0.2">
      <c r="A17" s="19"/>
      <c r="B17" s="19"/>
      <c r="C17" s="19"/>
      <c r="D17" s="19"/>
    </row>
    <row r="18" spans="1:4" x14ac:dyDescent="0.2">
      <c r="A18" s="19"/>
      <c r="B18" s="19"/>
      <c r="C18" s="19"/>
      <c r="D18" s="19"/>
    </row>
    <row r="19" spans="1:4" ht="15" x14ac:dyDescent="0.25">
      <c r="A19" s="19"/>
      <c r="B19" s="25"/>
      <c r="C19" s="19"/>
      <c r="D19" s="19"/>
    </row>
    <row r="20" spans="1:4" ht="15" x14ac:dyDescent="0.25">
      <c r="A20" s="19"/>
      <c r="B20" s="25"/>
      <c r="C20" s="19"/>
      <c r="D20" s="19"/>
    </row>
    <row r="21" spans="1:4" ht="15" x14ac:dyDescent="0.25">
      <c r="A21" s="19"/>
      <c r="B21" s="25"/>
      <c r="C21" s="19"/>
      <c r="D21" s="19"/>
    </row>
    <row r="22" spans="1:4" ht="15" x14ac:dyDescent="0.25">
      <c r="A22" s="19"/>
      <c r="B22" s="25"/>
      <c r="C22" s="19"/>
      <c r="D22" s="19"/>
    </row>
    <row r="23" spans="1:4" x14ac:dyDescent="0.2">
      <c r="A23" s="19"/>
      <c r="B23" s="19"/>
      <c r="C23" s="19"/>
      <c r="D23" s="19"/>
    </row>
    <row r="80" ht="15.75" customHeight="1" x14ac:dyDescent="0.2"/>
  </sheetData>
  <customSheetViews>
    <customSheetView guid="{5235A8E4-20E4-4DC6-AC36-30C2908655C2}">
      <selection activeCell="E23" sqref="E23"/>
      <pageMargins left="0.75" right="0.75" top="1" bottom="1" header="0.5" footer="0.5"/>
      <pageSetup paperSize="9" orientation="portrait" verticalDpi="0" r:id="rId1"/>
      <headerFooter alignWithMargins="0"/>
    </customSheetView>
    <customSheetView guid="{FC3CBB76-C6FD-4EA0-BDAC-9AE30C0C05E6}">
      <selection activeCell="E23" sqref="E23"/>
      <pageMargins left="0.75" right="0.75" top="1" bottom="1" header="0.5" footer="0.5"/>
      <pageSetup paperSize="9" orientation="portrait" verticalDpi="0" r:id="rId2"/>
      <headerFooter alignWithMargins="0"/>
    </customSheetView>
  </customSheetViews>
  <mergeCells count="6">
    <mergeCell ref="B3:F3"/>
    <mergeCell ref="B13:F13"/>
    <mergeCell ref="B14:F14"/>
    <mergeCell ref="B15:F15"/>
    <mergeCell ref="B16:F16"/>
    <mergeCell ref="B12:F12"/>
  </mergeCells>
  <phoneticPr fontId="0" type="noConversion"/>
  <pageMargins left="0.74803149606299213" right="0.74803149606299213" top="0.98425196850393704" bottom="0.98425196850393704" header="0.51181102362204722" footer="0.51181102362204722"/>
  <pageSetup paperSize="9" orientation="portrait" verticalDpi="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Summary </vt:lpstr>
      <vt:lpstr>Water Supply</vt:lpstr>
      <vt:lpstr>Policy &amp; Planning</vt:lpstr>
      <vt:lpstr>Infrastructure (water related)</vt:lpstr>
      <vt:lpstr>Economic Development</vt:lpstr>
      <vt:lpstr>Social and Community</vt:lpstr>
      <vt:lpstr>Environment</vt:lpstr>
      <vt:lpstr>Higher rated risks</vt:lpstr>
      <vt:lpstr>Ratings Tables</vt:lpstr>
      <vt:lpstr>Legends</vt:lpstr>
      <vt:lpstr>Consequences</vt:lpstr>
      <vt:lpstr>Current</vt:lpstr>
      <vt:lpstr>'Economic Development'!Print_Area</vt:lpstr>
      <vt:lpstr>Environment!Print_Area</vt:lpstr>
      <vt:lpstr>'Higher rated risks'!Print_Area</vt:lpstr>
      <vt:lpstr>'Infrastructure (water related)'!Print_Area</vt:lpstr>
      <vt:lpstr>'Policy &amp; Planning'!Print_Area</vt:lpstr>
      <vt:lpstr>'Social and Community'!Print_Area</vt:lpstr>
      <vt:lpstr>'Summary '!Print_Area</vt:lpstr>
      <vt:lpstr>'Water Supply'!Print_Area</vt:lpstr>
      <vt:lpstr>'Economic Development'!Print_Titles</vt:lpstr>
      <vt:lpstr>Environment!Print_Titles</vt:lpstr>
      <vt:lpstr>'Infrastructure (water related)'!Print_Titles</vt:lpstr>
      <vt:lpstr>'Policy &amp; Planning'!Print_Titles</vt:lpstr>
      <vt:lpstr>'Water Supply'!Print_Titles</vt:lpstr>
      <vt:lpstr>'Economic Development'!Risks</vt:lpstr>
      <vt:lpstr>'Policy &amp; Planning'!Risks</vt:lpstr>
      <vt:lpstr>'Water Supply'!Risks</vt:lpstr>
      <vt:lpstr>Risks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NEGHA Risk Register</dc:title>
  <dc:creator>Pkinrade &amp; NWiedemann</dc:creator>
  <cp:lastModifiedBy>Peter Kinrade</cp:lastModifiedBy>
  <cp:lastPrinted>2011-11-07T05:01:16Z</cp:lastPrinted>
  <dcterms:created xsi:type="dcterms:W3CDTF">2005-09-08T09:43:23Z</dcterms:created>
  <dcterms:modified xsi:type="dcterms:W3CDTF">2011-11-07T05:01:25Z</dcterms:modified>
</cp:coreProperties>
</file>